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95" windowHeight="93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<sst xmlns="http://schemas.openxmlformats.org/spreadsheetml/2006/main" count="577" uniqueCount="233">
  <si>
    <t>OCCUPIERS.</t>
  </si>
  <si>
    <t>LANDOWNERS.</t>
  </si>
  <si>
    <t>Numbers referring to
 the Plan.</t>
  </si>
  <si>
    <t>QUANTITIES
IN
STATUTE MEASURE.</t>
  </si>
  <si>
    <t>NAME AND DESCRIPTIONS
OF
LANDS AND PREMISES.</t>
  </si>
  <si>
    <t>STATE
OF
CULTIVATION.</t>
  </si>
  <si>
    <t>A.</t>
  </si>
  <si>
    <t>P.</t>
  </si>
  <si>
    <t>R.</t>
  </si>
  <si>
    <t>£</t>
  </si>
  <si>
    <t>s.</t>
  </si>
  <si>
    <t>d.</t>
  </si>
  <si>
    <t>Account of ?-Charge
apportioned ?
? and Payable to the
Rector</t>
  </si>
  <si>
    <t>Beckett John</t>
  </si>
  <si>
    <t>Thomas Sugden</t>
  </si>
  <si>
    <t>Grass</t>
  </si>
  <si>
    <t>Arable</t>
  </si>
  <si>
    <t>Francis Huddleston</t>
  </si>
  <si>
    <t>Home &amp; Homestead</t>
  </si>
  <si>
    <t>Paddock</t>
  </si>
  <si>
    <t>High Stains</t>
  </si>
  <si>
    <t>Little Stains</t>
  </si>
  <si>
    <t>Helm Close</t>
  </si>
  <si>
    <t>Low Stains</t>
  </si>
  <si>
    <t>Long Car Close</t>
  </si>
  <si>
    <t>Part of Rudkill</t>
  </si>
  <si>
    <t>Cow Pasture</t>
  </si>
  <si>
    <t>Rudkilns</t>
  </si>
  <si>
    <t>Barsdale</t>
  </si>
  <si>
    <t>Pasture</t>
  </si>
  <si>
    <t>Meadow</t>
  </si>
  <si>
    <t>Blomberg The Revd Frederic William D.D.</t>
  </si>
  <si>
    <t>William Ridsdale</t>
  </si>
  <si>
    <t>Part of Great Carr</t>
  </si>
  <si>
    <t>House homestead etc.</t>
  </si>
  <si>
    <t>House Close</t>
  </si>
  <si>
    <t>Plantation Carr</t>
  </si>
  <si>
    <t>Little Clarr Close</t>
  </si>
  <si>
    <t>Long Carr Close</t>
  </si>
  <si>
    <t>Brick Pond Close</t>
  </si>
  <si>
    <t>Great Carr</t>
  </si>
  <si>
    <t>Ralph Walton</t>
  </si>
  <si>
    <t>Far Paddock</t>
  </si>
  <si>
    <t>Far Close</t>
  </si>
  <si>
    <t>Low Stains or Fen Acres</t>
  </si>
  <si>
    <t>Middle Paddock</t>
  </si>
  <si>
    <t>First Paddock</t>
  </si>
  <si>
    <t>Carried forward</t>
  </si>
  <si>
    <t>Brought forward</t>
  </si>
  <si>
    <t>High Paddock</t>
  </si>
  <si>
    <t>Blomberg The Reverend Frederick William D.D. cont.</t>
  </si>
  <si>
    <t>Ralph Walton
(cont.)</t>
  </si>
  <si>
    <t>Plantation Close</t>
  </si>
  <si>
    <t>Low Mill Close</t>
  </si>
  <si>
    <t>Mill Carr</t>
  </si>
  <si>
    <t>Mill Holme</t>
  </si>
  <si>
    <t>Long Closes</t>
  </si>
  <si>
    <t>Little Carr</t>
  </si>
  <si>
    <t>Carr Close</t>
  </si>
  <si>
    <t>Monkman Garth</t>
  </si>
  <si>
    <t>John Stephenson</t>
  </si>
  <si>
    <t>Low Cow Pasture</t>
  </si>
  <si>
    <t>Long Close</t>
  </si>
  <si>
    <t>Pasture Close</t>
  </si>
  <si>
    <t>Fat Beast Close</t>
  </si>
  <si>
    <t>Far West Close</t>
  </si>
  <si>
    <t>West Close</t>
  </si>
  <si>
    <t>Back Pasture</t>
  </si>
  <si>
    <t>Hobercroft</t>
  </si>
  <si>
    <t>Little Hobercroft</t>
  </si>
  <si>
    <t>Old House Close</t>
  </si>
  <si>
    <t>Hill Close Bottom</t>
  </si>
  <si>
    <t>Hill Close</t>
  </si>
  <si>
    <t>House Homestead etc.</t>
  </si>
  <si>
    <t>Blackmay Close</t>
  </si>
  <si>
    <t>Little Close</t>
  </si>
  <si>
    <t>Apple Garth</t>
  </si>
  <si>
    <t>Pasture Bottom</t>
  </si>
  <si>
    <t>Blackmay Ings</t>
  </si>
  <si>
    <t>Far Blackmay Ings</t>
  </si>
  <si>
    <t>Bomberg the Revd.
Fred. William D.D.
cont.</t>
  </si>
  <si>
    <t>Banabas Sigsworth</t>
  </si>
  <si>
    <t>Holds</t>
  </si>
  <si>
    <t>Great Pasture</t>
  </si>
  <si>
    <t>Ellis Close</t>
  </si>
  <si>
    <t>Beck Close</t>
  </si>
  <si>
    <t>Far Beck Close</t>
  </si>
  <si>
    <t>Kilburn Moor</t>
  </si>
  <si>
    <t>Aunt Nanny Close</t>
  </si>
  <si>
    <t>Crab tree Close</t>
  </si>
  <si>
    <t>Far Pharies</t>
  </si>
  <si>
    <t>Great Pharies</t>
  </si>
  <si>
    <t>First Pharies</t>
  </si>
  <si>
    <t>Sneck Gate Close</t>
  </si>
  <si>
    <t>Low Pickings</t>
  </si>
  <si>
    <t>High Pickings</t>
  </si>
  <si>
    <t>Joseph Hardcastle</t>
  </si>
  <si>
    <t>In holmes</t>
  </si>
  <si>
    <t>Part of Cow Pasture</t>
  </si>
  <si>
    <t>Hungerhill Suggs</t>
  </si>
  <si>
    <t>Far Hungerhill Suggs</t>
  </si>
  <si>
    <t>Harewood Close</t>
  </si>
  <si>
    <t>Helmer close</t>
  </si>
  <si>
    <t>Low hungerhill field</t>
  </si>
  <si>
    <t>Pickmer close</t>
  </si>
  <si>
    <t>High hungerhill field</t>
  </si>
  <si>
    <t>Cow pasture</t>
  </si>
  <si>
    <t>Sandlands</t>
  </si>
  <si>
    <t>William Chapman</t>
  </si>
  <si>
    <t>Pond Close</t>
  </si>
  <si>
    <t>Clay Close</t>
  </si>
  <si>
    <t>Eel Close</t>
  </si>
  <si>
    <t>Ten Acres &amp; Pt. of Eel Close</t>
  </si>
  <si>
    <t>Town Moor</t>
  </si>
  <si>
    <t>Low Moor Close</t>
  </si>
  <si>
    <t>High Sneakgate Close</t>
  </si>
  <si>
    <t>Low Sneakgate Close</t>
  </si>
  <si>
    <t>Table? tree Close</t>
  </si>
  <si>
    <t>Orchard Close</t>
  </si>
  <si>
    <t>Orchard</t>
  </si>
  <si>
    <t>Calf Garth</t>
  </si>
  <si>
    <t>Garth</t>
  </si>
  <si>
    <t>Warrs? Close</t>
  </si>
  <si>
    <t>John Knaggs</t>
  </si>
  <si>
    <t>Himself</t>
  </si>
  <si>
    <t>Black lands</t>
  </si>
  <si>
    <t>Allison Pasture Bottom</t>
  </si>
  <si>
    <t>Allison Pasture</t>
  </si>
  <si>
    <t>Banks</t>
  </si>
  <si>
    <t>Nags Head Inn Yard &amp; Orchard</t>
  </si>
  <si>
    <t>Slackyard and Paddock</t>
  </si>
  <si>
    <t>Plantation</t>
  </si>
  <si>
    <t>Manor House Grounds etc</t>
  </si>
  <si>
    <t>House Homestead yard etc</t>
  </si>
  <si>
    <t>Orchard &amp; Garden</t>
  </si>
  <si>
    <t>Fruit Trees etc</t>
  </si>
  <si>
    <t>Bomberg the Revd.
Fred. Willm. D.D.
cont.</t>
  </si>
  <si>
    <t>cont.</t>
  </si>
  <si>
    <t>Cawber</t>
  </si>
  <si>
    <t>Long Walk</t>
  </si>
  <si>
    <t>Fish Pond</t>
  </si>
  <si>
    <t>Cawber Bottom</t>
  </si>
  <si>
    <t>Twenty Lands</t>
  </si>
  <si>
    <t>Hesp Close</t>
  </si>
  <si>
    <t>Miss Nancy Close</t>
  </si>
  <si>
    <t>Cottages &amp; Gardens</t>
  </si>
  <si>
    <t>Wood etc.</t>
  </si>
  <si>
    <t>William Walkington</t>
  </si>
  <si>
    <t>Miss Nanny Close</t>
  </si>
  <si>
    <t>William Evans</t>
  </si>
  <si>
    <t>Middle Holds</t>
  </si>
  <si>
    <t>House &amp; Garden</t>
  </si>
  <si>
    <t>Johnson Garth</t>
  </si>
  <si>
    <t>John Duck</t>
  </si>
  <si>
    <t>Inhams</t>
  </si>
  <si>
    <t>John Walton</t>
  </si>
  <si>
    <t>Cordukes Matthew
Jonathan Henry
and Ann</t>
  </si>
  <si>
    <t>Matthew Cordukes</t>
  </si>
  <si>
    <t>Far Field</t>
  </si>
  <si>
    <t>Near do.</t>
  </si>
  <si>
    <t>Near field</t>
  </si>
  <si>
    <t>In Holmes</t>
  </si>
  <si>
    <t>High In Holms</t>
  </si>
  <si>
    <t>Annual Compostion revised in the award</t>
  </si>
  <si>
    <t>REMARKS</t>
  </si>
  <si>
    <t>Cordukes Matthew
Jonathan Henry
and Ann cont.</t>
  </si>
  <si>
    <t>Duncombe The
Honorable and
Reverend Augustus</t>
  </si>
  <si>
    <t>William Simpson</t>
  </si>
  <si>
    <t>Pickings</t>
  </si>
  <si>
    <t>Little Ings</t>
  </si>
  <si>
    <t>Ings</t>
  </si>
  <si>
    <t>Garden</t>
  </si>
  <si>
    <t>Bridge field</t>
  </si>
  <si>
    <t>Paddock Slackyard etc.</t>
  </si>
  <si>
    <t>Little Sandlands</t>
  </si>
  <si>
    <t>Cottage Moor Close</t>
  </si>
  <si>
    <t>Horse Pasture</t>
  </si>
  <si>
    <t>Duncombe The Honorable
and Reverend Augustus
cont.</t>
  </si>
  <si>
    <t>Low Bridge field</t>
  </si>
  <si>
    <t>Cottage &amp; Garden</t>
  </si>
  <si>
    <t>Arable &amp; Grass</t>
  </si>
  <si>
    <t>The Rev. Cha. John
Sympson</t>
  </si>
  <si>
    <t>William Walton</t>
  </si>
  <si>
    <t>Faversham The Right
Honorable Lord</t>
  </si>
  <si>
    <t>Newbury George Esq.</t>
  </si>
  <si>
    <t>Sympson Revd. Chas.
John</t>
  </si>
  <si>
    <t>Cont.</t>
  </si>
  <si>
    <t>Public Roads</t>
  </si>
  <si>
    <t>Habton Lane &amp; Town Street</t>
  </si>
  <si>
    <t>Pickering Lane</t>
  </si>
  <si>
    <t>Barugh Lane</t>
  </si>
  <si>
    <t>Far Barsdale</t>
  </si>
  <si>
    <t>Near Barsdale</t>
  </si>
  <si>
    <t>School field</t>
  </si>
  <si>
    <t>Green field</t>
  </si>
  <si>
    <t>Green Close Bottom</t>
  </si>
  <si>
    <t>Low Carr</t>
  </si>
  <si>
    <t>Pleasure Ground</t>
  </si>
  <si>
    <t>House Garden etc.</t>
  </si>
  <si>
    <t>Church &amp; Church Yard</t>
  </si>
  <si>
    <t>Brick or Helm Close</t>
  </si>
  <si>
    <t>Grips</t>
  </si>
  <si>
    <t>SUMMARY</t>
  </si>
  <si>
    <t>LANDOWNERS</t>
  </si>
  <si>
    <t>OCCUPIERS</t>
  </si>
  <si>
    <t>£.</t>
  </si>
  <si>
    <t>TOTAL 
QUANTITIES</t>
  </si>
  <si>
    <t>TOTAL 
RENT CHARGE</t>
  </si>
  <si>
    <t>Mathew Cordukes</t>
  </si>
  <si>
    <t>Duncomb The Honorable
and Reverend Augustus</t>
  </si>
  <si>
    <t>Blomberg The Reverend
Frederick William D.D.</t>
  </si>
  <si>
    <t>The Reverend Charles
John Sympson</t>
  </si>
  <si>
    <t>Newbury George Esquire</t>
  </si>
  <si>
    <t>Sympson Revd. Chas. John</t>
  </si>
  <si>
    <t>Glebe</t>
  </si>
  <si>
    <t>William Walton and Himself</t>
  </si>
  <si>
    <t>Signed</t>
  </si>
  <si>
    <t xml:space="preserve">Henry Scott   </t>
  </si>
  <si>
    <t>Transcribed 2004 by Paul Wicks</t>
  </si>
  <si>
    <t>Abbots Close</t>
  </si>
  <si>
    <t>Car Win Moor</t>
  </si>
  <si>
    <t>Broad Moor</t>
  </si>
  <si>
    <t>Studley? Moor</t>
  </si>
  <si>
    <t>Pigeon Close</t>
  </si>
  <si>
    <t>Beck Piece</t>
  </si>
  <si>
    <t>Bridge Close</t>
  </si>
  <si>
    <t>Venter Parey? Holds</t>
  </si>
  <si>
    <t>Butlers do.</t>
  </si>
  <si>
    <t>Stoned Horse field</t>
  </si>
  <si>
    <t>Tommy Slackson Close</t>
  </si>
  <si>
    <t>Hobercrofts</t>
  </si>
  <si>
    <t>Brick Kiln Close</t>
  </si>
  <si>
    <t>Fore Pasture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</si>
</sst>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7"/>
      <name val="Arial"/>
      <family val="0"/>
    </font>
    <font>
      <sz val="9"/>
      <name val="Arial"/>
      <family val="0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ck"/>
      <bottom style="thin"/>
    </border>
    <border>
      <left>
        <color indexed="63"/>
      </left>
      <right style="thin"/>
      <top style="thick"/>
      <bottom style="thin"/>
    </border>
    <border>
      <left style="thick"/>
      <right style="thick"/>
      <top style="thick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ck"/>
      <top style="thin"/>
      <bottom style="double"/>
    </border>
    <border>
      <left style="thick"/>
      <right style="thin"/>
      <top style="thick"/>
      <bottom style="thin"/>
    </border>
    <border>
      <left style="thin"/>
      <right style="thick"/>
      <top style="thin"/>
      <bottom style="double"/>
    </border>
    <border>
      <left style="thick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thick"/>
      <top>
        <color indexed="63"/>
      </top>
      <bottom style="double"/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>
        <color indexed="63"/>
      </right>
      <top style="thick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 horizontal="center" vertical="center" wrapText="1"/>
    </xf>
    <xf numFmtId="0" fontId="0" fillId="0" borderId="7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1" xfId="0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2" xfId="0" applyBorder="1" applyAlignment="1">
      <alignment vertical="top"/>
    </xf>
    <xf numFmtId="0" fontId="0" fillId="0" borderId="0" xfId="0" applyAlignment="1">
      <alignment vertical="top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7" xfId="0" applyBorder="1" applyAlignment="1">
      <alignment horizontal="right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4" fillId="0" borderId="0" xfId="0" applyFont="1" applyAlignment="1">
      <alignment vertical="top" wrapText="1"/>
    </xf>
    <xf numFmtId="0" fontId="0" fillId="0" borderId="23" xfId="0" applyBorder="1" applyAlignment="1">
      <alignment horizontal="center" vertical="center"/>
    </xf>
    <xf numFmtId="0" fontId="0" fillId="0" borderId="3" xfId="0" applyBorder="1" applyAlignment="1">
      <alignment horizontal="right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/>
    </xf>
    <xf numFmtId="0" fontId="0" fillId="0" borderId="34" xfId="0" applyBorder="1" applyAlignment="1">
      <alignment horizontal="right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3" xfId="0" applyFont="1" applyBorder="1" applyAlignment="1">
      <alignment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0" fillId="0" borderId="3" xfId="0" applyBorder="1" applyAlignment="1">
      <alignment wrapText="1"/>
    </xf>
    <xf numFmtId="0" fontId="0" fillId="0" borderId="3" xfId="0" applyBorder="1" applyAlignment="1">
      <alignment/>
    </xf>
    <xf numFmtId="0" fontId="0" fillId="0" borderId="3" xfId="0" applyBorder="1" applyAlignment="1">
      <alignment vertical="top" wrapText="1"/>
    </xf>
    <xf numFmtId="0" fontId="5" fillId="0" borderId="3" xfId="0" applyFont="1" applyBorder="1" applyAlignment="1">
      <alignment wrapText="1"/>
    </xf>
    <xf numFmtId="0" fontId="5" fillId="0" borderId="3" xfId="0" applyFont="1" applyBorder="1" applyAlignment="1">
      <alignment/>
    </xf>
    <xf numFmtId="0" fontId="0" fillId="0" borderId="37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10" xfId="0" applyBorder="1" applyAlignment="1">
      <alignment vertical="top" wrapText="1"/>
    </xf>
    <xf numFmtId="0" fontId="0" fillId="0" borderId="39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0" fillId="0" borderId="34" xfId="0" applyBorder="1" applyAlignment="1">
      <alignment wrapText="1"/>
    </xf>
    <xf numFmtId="0" fontId="0" fillId="0" borderId="34" xfId="0" applyBorder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1" fillId="0" borderId="4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6" fillId="0" borderId="0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4"/>
  <sheetViews>
    <sheetView tabSelected="1" workbookViewId="0" topLeftCell="A69">
      <selection activeCell="D81" sqref="D81"/>
    </sheetView>
  </sheetViews>
  <sheetFormatPr defaultColWidth="9.140625" defaultRowHeight="12.75"/>
  <cols>
    <col min="1" max="1" width="21.7109375" style="4" customWidth="1"/>
    <col min="2" max="2" width="17.28125" style="8" bestFit="1" customWidth="1"/>
    <col min="3" max="3" width="9.140625" style="9" customWidth="1"/>
    <col min="4" max="4" width="25.140625" style="2" customWidth="1"/>
    <col min="5" max="5" width="19.28125" style="11" customWidth="1"/>
    <col min="6" max="7" width="6.7109375" style="2" customWidth="1"/>
    <col min="8" max="8" width="6.7109375" style="3" customWidth="1"/>
    <col min="9" max="10" width="6.7109375" style="2" customWidth="1"/>
    <col min="11" max="11" width="6.7109375" style="3" customWidth="1"/>
    <col min="12" max="12" width="16.28125" style="0" customWidth="1"/>
  </cols>
  <sheetData>
    <row r="1" spans="1:12" s="1" customFormat="1" ht="51.75" thickTop="1">
      <c r="A1" s="15" t="s">
        <v>1</v>
      </c>
      <c r="B1" s="5" t="s">
        <v>0</v>
      </c>
      <c r="C1" s="7" t="s">
        <v>2</v>
      </c>
      <c r="D1" s="6" t="s">
        <v>4</v>
      </c>
      <c r="E1" s="10" t="s">
        <v>5</v>
      </c>
      <c r="F1" s="64" t="s">
        <v>3</v>
      </c>
      <c r="G1" s="60"/>
      <c r="H1" s="65"/>
      <c r="I1" s="60" t="s">
        <v>12</v>
      </c>
      <c r="J1" s="61"/>
      <c r="K1" s="62"/>
      <c r="L1" s="32" t="s">
        <v>164</v>
      </c>
    </row>
    <row r="2" spans="6:11" ht="12.75">
      <c r="F2" s="2" t="s">
        <v>6</v>
      </c>
      <c r="G2" s="2" t="s">
        <v>8</v>
      </c>
      <c r="H2" s="3" t="s">
        <v>7</v>
      </c>
      <c r="I2" s="2" t="s">
        <v>9</v>
      </c>
      <c r="J2" s="2" t="s">
        <v>10</v>
      </c>
      <c r="K2" s="3" t="s">
        <v>11</v>
      </c>
    </row>
    <row r="4" spans="1:11" ht="12.75">
      <c r="A4" s="4" t="s">
        <v>13</v>
      </c>
      <c r="B4" s="8" t="s">
        <v>14</v>
      </c>
      <c r="C4" s="9">
        <v>165</v>
      </c>
      <c r="D4" s="2" t="s">
        <v>94</v>
      </c>
      <c r="E4" s="11" t="s">
        <v>15</v>
      </c>
      <c r="F4" s="2">
        <v>5</v>
      </c>
      <c r="G4" s="2">
        <v>1</v>
      </c>
      <c r="H4" s="3">
        <v>10</v>
      </c>
      <c r="I4" s="2">
        <v>1</v>
      </c>
      <c r="K4" s="3">
        <v>3</v>
      </c>
    </row>
    <row r="5" spans="3:11" ht="12.75">
      <c r="C5" s="9">
        <v>166</v>
      </c>
      <c r="D5" s="2" t="s">
        <v>95</v>
      </c>
      <c r="E5" s="11" t="s">
        <v>16</v>
      </c>
      <c r="F5" s="2">
        <v>4</v>
      </c>
      <c r="G5" s="2">
        <v>1</v>
      </c>
      <c r="H5" s="3">
        <v>29</v>
      </c>
      <c r="I5" s="2">
        <v>1</v>
      </c>
      <c r="J5" s="2">
        <v>5</v>
      </c>
      <c r="K5" s="3">
        <v>5</v>
      </c>
    </row>
    <row r="6" spans="6:11" ht="13.5" thickBot="1">
      <c r="F6" s="12">
        <v>9</v>
      </c>
      <c r="G6" s="13">
        <v>2</v>
      </c>
      <c r="H6" s="14">
        <v>39</v>
      </c>
      <c r="I6" s="13">
        <v>2</v>
      </c>
      <c r="J6" s="13">
        <v>5</v>
      </c>
      <c r="K6" s="14">
        <v>8</v>
      </c>
    </row>
    <row r="7" ht="13.5" thickTop="1"/>
    <row r="8" spans="1:11" s="21" customFormat="1" ht="12.75" customHeight="1">
      <c r="A8" s="57" t="s">
        <v>31</v>
      </c>
      <c r="B8" s="16" t="s">
        <v>17</v>
      </c>
      <c r="C8" s="17">
        <v>1</v>
      </c>
      <c r="D8" s="18" t="s">
        <v>18</v>
      </c>
      <c r="E8" s="19"/>
      <c r="F8" s="18">
        <v>1</v>
      </c>
      <c r="G8" s="18"/>
      <c r="H8" s="20">
        <v>16</v>
      </c>
      <c r="I8" s="18"/>
      <c r="J8" s="18">
        <v>3</v>
      </c>
      <c r="K8" s="20">
        <v>9</v>
      </c>
    </row>
    <row r="9" spans="1:11" ht="12.75">
      <c r="A9" s="56"/>
      <c r="C9" s="9">
        <v>2</v>
      </c>
      <c r="D9" s="2" t="s">
        <v>19</v>
      </c>
      <c r="E9" s="11" t="s">
        <v>15</v>
      </c>
      <c r="F9" s="2">
        <v>1</v>
      </c>
      <c r="G9" s="2">
        <v>2</v>
      </c>
      <c r="H9" s="3">
        <v>9</v>
      </c>
      <c r="J9" s="2">
        <v>5</v>
      </c>
      <c r="K9" s="3">
        <v>6</v>
      </c>
    </row>
    <row r="10" spans="3:11" ht="12.75">
      <c r="C10" s="9">
        <v>3</v>
      </c>
      <c r="D10" s="2" t="s">
        <v>20</v>
      </c>
      <c r="E10" s="11" t="s">
        <v>16</v>
      </c>
      <c r="F10" s="2">
        <v>11</v>
      </c>
      <c r="G10" s="2">
        <v>1</v>
      </c>
      <c r="H10" s="3">
        <v>13</v>
      </c>
      <c r="I10" s="2">
        <v>2</v>
      </c>
      <c r="J10" s="2">
        <v>9</v>
      </c>
      <c r="K10" s="3">
        <v>9</v>
      </c>
    </row>
    <row r="11" spans="3:11" ht="12.75">
      <c r="C11" s="9">
        <v>4</v>
      </c>
      <c r="D11" s="2" t="s">
        <v>20</v>
      </c>
      <c r="E11" s="11" t="s">
        <v>16</v>
      </c>
      <c r="F11" s="2">
        <v>9</v>
      </c>
      <c r="G11" s="2">
        <v>3</v>
      </c>
      <c r="H11" s="3">
        <v>20</v>
      </c>
      <c r="I11" s="2">
        <v>2</v>
      </c>
      <c r="J11" s="2">
        <v>5</v>
      </c>
      <c r="K11" s="3">
        <v>4</v>
      </c>
    </row>
    <row r="12" spans="3:10" ht="12.75">
      <c r="C12" s="9">
        <v>5</v>
      </c>
      <c r="D12" s="2" t="s">
        <v>21</v>
      </c>
      <c r="E12" s="11" t="s">
        <v>29</v>
      </c>
      <c r="F12" s="2">
        <v>8</v>
      </c>
      <c r="G12" s="2">
        <v>1</v>
      </c>
      <c r="H12" s="3">
        <v>31</v>
      </c>
      <c r="I12" s="2">
        <v>1</v>
      </c>
      <c r="J12" s="2">
        <v>10</v>
      </c>
    </row>
    <row r="13" spans="3:10" ht="12.75">
      <c r="C13" s="9">
        <v>6</v>
      </c>
      <c r="D13" s="2" t="s">
        <v>22</v>
      </c>
      <c r="E13" s="11" t="s">
        <v>30</v>
      </c>
      <c r="F13" s="2">
        <v>5</v>
      </c>
      <c r="H13" s="3">
        <v>12</v>
      </c>
      <c r="J13" s="2">
        <v>18</v>
      </c>
    </row>
    <row r="14" spans="3:11" ht="12.75">
      <c r="C14" s="9">
        <v>7</v>
      </c>
      <c r="D14" s="2" t="s">
        <v>44</v>
      </c>
      <c r="E14" s="11" t="s">
        <v>16</v>
      </c>
      <c r="F14" s="2">
        <v>11</v>
      </c>
      <c r="H14" s="3">
        <v>20</v>
      </c>
      <c r="I14" s="2">
        <v>2</v>
      </c>
      <c r="J14" s="2">
        <v>2</v>
      </c>
      <c r="K14" s="3">
        <v>7</v>
      </c>
    </row>
    <row r="15" spans="3:11" ht="12.75">
      <c r="C15" s="9">
        <v>8</v>
      </c>
      <c r="D15" s="2" t="s">
        <v>23</v>
      </c>
      <c r="E15" s="11" t="s">
        <v>16</v>
      </c>
      <c r="F15" s="2">
        <v>11</v>
      </c>
      <c r="G15" s="2">
        <v>1</v>
      </c>
      <c r="H15" s="3">
        <v>20</v>
      </c>
      <c r="I15" s="2">
        <v>2</v>
      </c>
      <c r="J15" s="2">
        <v>3</v>
      </c>
      <c r="K15" s="3">
        <v>6</v>
      </c>
    </row>
    <row r="16" spans="3:11" ht="12.75">
      <c r="C16" s="9">
        <v>9</v>
      </c>
      <c r="D16" s="2" t="s">
        <v>23</v>
      </c>
      <c r="E16" s="11" t="s">
        <v>16</v>
      </c>
      <c r="F16" s="2">
        <v>8</v>
      </c>
      <c r="G16" s="2">
        <v>3</v>
      </c>
      <c r="H16" s="3">
        <v>18</v>
      </c>
      <c r="I16" s="2">
        <v>1</v>
      </c>
      <c r="J16" s="2">
        <v>11</v>
      </c>
      <c r="K16" s="3">
        <v>10</v>
      </c>
    </row>
    <row r="17" spans="3:11" ht="12.75">
      <c r="C17" s="9">
        <v>10</v>
      </c>
      <c r="D17" s="2" t="s">
        <v>24</v>
      </c>
      <c r="E17" s="11" t="s">
        <v>16</v>
      </c>
      <c r="F17" s="2">
        <v>11</v>
      </c>
      <c r="G17" s="2">
        <v>2</v>
      </c>
      <c r="H17" s="3">
        <v>32</v>
      </c>
      <c r="I17" s="2">
        <v>2</v>
      </c>
      <c r="K17" s="3">
        <v>3</v>
      </c>
    </row>
    <row r="18" spans="3:11" ht="12.75">
      <c r="C18" s="9">
        <v>25</v>
      </c>
      <c r="D18" s="2" t="s">
        <v>25</v>
      </c>
      <c r="E18" s="11" t="s">
        <v>16</v>
      </c>
      <c r="F18" s="2">
        <v>2</v>
      </c>
      <c r="G18" s="2">
        <v>2</v>
      </c>
      <c r="H18" s="3">
        <v>15</v>
      </c>
      <c r="J18" s="2">
        <v>12</v>
      </c>
      <c r="K18" s="3">
        <v>11</v>
      </c>
    </row>
    <row r="19" spans="3:11" ht="12.75">
      <c r="C19" s="9">
        <v>26</v>
      </c>
      <c r="D19" s="2" t="s">
        <v>26</v>
      </c>
      <c r="E19" s="11" t="s">
        <v>16</v>
      </c>
      <c r="F19" s="2">
        <v>6</v>
      </c>
      <c r="G19" s="2">
        <v>2</v>
      </c>
      <c r="I19" s="2">
        <v>1</v>
      </c>
      <c r="J19" s="2">
        <v>12</v>
      </c>
      <c r="K19" s="3">
        <v>3</v>
      </c>
    </row>
    <row r="20" spans="3:11" ht="12.75">
      <c r="C20" s="9">
        <v>27</v>
      </c>
      <c r="D20" s="2" t="s">
        <v>26</v>
      </c>
      <c r="E20" s="11" t="s">
        <v>16</v>
      </c>
      <c r="F20" s="2">
        <v>8</v>
      </c>
      <c r="G20" s="2">
        <v>2</v>
      </c>
      <c r="I20" s="2">
        <v>2</v>
      </c>
      <c r="J20" s="2">
        <v>2</v>
      </c>
      <c r="K20" s="3">
        <v>3</v>
      </c>
    </row>
    <row r="21" spans="3:11" ht="12.75">
      <c r="C21" s="9">
        <v>28</v>
      </c>
      <c r="D21" s="2" t="s">
        <v>27</v>
      </c>
      <c r="E21" s="11" t="s">
        <v>16</v>
      </c>
      <c r="F21" s="2">
        <v>12</v>
      </c>
      <c r="G21" s="2">
        <v>1</v>
      </c>
      <c r="I21" s="2">
        <v>3</v>
      </c>
      <c r="J21" s="2">
        <v>5</v>
      </c>
      <c r="K21" s="3">
        <v>7</v>
      </c>
    </row>
    <row r="22" spans="3:11" ht="12.75">
      <c r="C22" s="9">
        <v>29</v>
      </c>
      <c r="D22" s="2" t="s">
        <v>27</v>
      </c>
      <c r="E22" s="11" t="s">
        <v>30</v>
      </c>
      <c r="F22" s="2">
        <v>8</v>
      </c>
      <c r="H22" s="3">
        <v>6</v>
      </c>
      <c r="I22" s="2">
        <v>1</v>
      </c>
      <c r="J22" s="2">
        <v>12</v>
      </c>
      <c r="K22" s="3">
        <v>11</v>
      </c>
    </row>
    <row r="23" spans="3:11" ht="12.75">
      <c r="C23" s="9">
        <v>30</v>
      </c>
      <c r="D23" s="2" t="s">
        <v>27</v>
      </c>
      <c r="E23" s="11" t="s">
        <v>16</v>
      </c>
      <c r="F23" s="2">
        <v>2</v>
      </c>
      <c r="H23" s="3">
        <v>31</v>
      </c>
      <c r="J23" s="2">
        <v>11</v>
      </c>
      <c r="K23" s="3">
        <v>8</v>
      </c>
    </row>
    <row r="24" spans="3:11" ht="12.75">
      <c r="C24" s="9">
        <v>31</v>
      </c>
      <c r="D24" s="2" t="s">
        <v>28</v>
      </c>
      <c r="E24" s="11" t="s">
        <v>16</v>
      </c>
      <c r="F24" s="2">
        <v>17</v>
      </c>
      <c r="H24" s="3">
        <v>10</v>
      </c>
      <c r="I24" s="2">
        <v>4</v>
      </c>
      <c r="J24" s="2">
        <v>11</v>
      </c>
      <c r="K24" s="3">
        <v>4</v>
      </c>
    </row>
    <row r="25" spans="3:11" ht="12.75">
      <c r="C25" s="9">
        <v>32</v>
      </c>
      <c r="D25" s="2" t="s">
        <v>26</v>
      </c>
      <c r="E25" s="11" t="s">
        <v>15</v>
      </c>
      <c r="F25" s="2">
        <v>9</v>
      </c>
      <c r="G25" s="2">
        <v>3</v>
      </c>
      <c r="H25" s="3">
        <v>29</v>
      </c>
      <c r="I25" s="2">
        <v>1</v>
      </c>
      <c r="J25" s="2">
        <v>17</v>
      </c>
      <c r="K25" s="3">
        <v>11</v>
      </c>
    </row>
    <row r="26" spans="6:11" ht="13.5" thickBot="1">
      <c r="F26" s="12">
        <f>SUM(F8:F25)+INT((SUM(G8:G25)+INT(SUM(H8:H25)/40))/4)</f>
        <v>147</v>
      </c>
      <c r="G26" s="13">
        <f>MOD(SUM(G8:G25)+INT(SUM(H8:H25)/40),4)</f>
        <v>2</v>
      </c>
      <c r="H26" s="22">
        <f>MOD(SUM(H8:H25),40)</f>
        <v>2</v>
      </c>
      <c r="I26" s="12">
        <f>SUM(I8:I25)+INT((SUM(J8:J25)+INT(SUM(K8:K25)/12))/20)</f>
        <v>31</v>
      </c>
      <c r="J26" s="13">
        <f>MOD(SUM(J8:J25)+INT(SUM(K8:K25)/12),20)</f>
        <v>17</v>
      </c>
      <c r="K26" s="14">
        <f>MOD(SUM(K8:K25),12)</f>
        <v>4</v>
      </c>
    </row>
    <row r="27" ht="13.5" thickTop="1"/>
    <row r="28" spans="2:10" ht="12.75">
      <c r="B28" s="8" t="s">
        <v>32</v>
      </c>
      <c r="C28" s="9">
        <v>11</v>
      </c>
      <c r="D28" s="2" t="s">
        <v>33</v>
      </c>
      <c r="E28" s="11" t="s">
        <v>16</v>
      </c>
      <c r="F28" s="2">
        <v>10</v>
      </c>
      <c r="H28" s="11">
        <v>32</v>
      </c>
      <c r="I28" s="2">
        <v>1</v>
      </c>
      <c r="J28" s="2">
        <v>15</v>
      </c>
    </row>
    <row r="29" spans="3:10" ht="12.75">
      <c r="C29" s="9">
        <v>13</v>
      </c>
      <c r="D29" s="2" t="s">
        <v>33</v>
      </c>
      <c r="E29" s="11" t="s">
        <v>16</v>
      </c>
      <c r="F29" s="2">
        <v>9</v>
      </c>
      <c r="I29" s="2">
        <v>1</v>
      </c>
      <c r="J29" s="2">
        <v>11</v>
      </c>
    </row>
    <row r="30" spans="3:11" ht="12.75">
      <c r="C30" s="9">
        <v>14</v>
      </c>
      <c r="D30" s="2" t="s">
        <v>34</v>
      </c>
      <c r="E30" s="11" t="s">
        <v>16</v>
      </c>
      <c r="G30" s="2">
        <v>3</v>
      </c>
      <c r="H30" s="3">
        <v>33</v>
      </c>
      <c r="J30" s="2">
        <v>2</v>
      </c>
      <c r="K30" s="3">
        <v>7</v>
      </c>
    </row>
    <row r="31" spans="3:11" ht="12.75">
      <c r="C31" s="9">
        <v>15</v>
      </c>
      <c r="D31" s="2" t="s">
        <v>35</v>
      </c>
      <c r="E31" s="11" t="s">
        <v>16</v>
      </c>
      <c r="F31" s="2">
        <v>16</v>
      </c>
      <c r="G31" s="2">
        <v>1</v>
      </c>
      <c r="H31" s="3">
        <v>21</v>
      </c>
      <c r="I31" s="2">
        <v>3</v>
      </c>
      <c r="J31" s="2">
        <v>2</v>
      </c>
      <c r="K31" s="3">
        <v>7</v>
      </c>
    </row>
    <row r="32" spans="3:11" ht="12.75">
      <c r="C32" s="9">
        <v>16</v>
      </c>
      <c r="D32" s="2" t="s">
        <v>36</v>
      </c>
      <c r="E32" s="11" t="s">
        <v>16</v>
      </c>
      <c r="F32" s="2">
        <v>14</v>
      </c>
      <c r="G32" s="2">
        <v>2</v>
      </c>
      <c r="H32" s="3">
        <v>6</v>
      </c>
      <c r="I32" s="2">
        <v>2</v>
      </c>
      <c r="J32" s="2">
        <v>15</v>
      </c>
      <c r="K32" s="3">
        <v>7</v>
      </c>
    </row>
    <row r="33" spans="3:11" ht="12.75">
      <c r="C33" s="9">
        <v>18</v>
      </c>
      <c r="D33" s="2" t="s">
        <v>37</v>
      </c>
      <c r="E33" s="11" t="s">
        <v>16</v>
      </c>
      <c r="F33" s="2">
        <v>7</v>
      </c>
      <c r="G33" s="2">
        <v>1</v>
      </c>
      <c r="H33" s="3">
        <v>9</v>
      </c>
      <c r="I33" s="2">
        <v>1</v>
      </c>
      <c r="J33" s="2">
        <v>9</v>
      </c>
      <c r="K33" s="3">
        <v>4</v>
      </c>
    </row>
    <row r="34" spans="3:11" ht="12.75">
      <c r="C34" s="9">
        <v>19</v>
      </c>
      <c r="D34" s="2" t="s">
        <v>43</v>
      </c>
      <c r="E34" s="11" t="s">
        <v>16</v>
      </c>
      <c r="F34" s="2">
        <v>12</v>
      </c>
      <c r="H34" s="3">
        <v>10</v>
      </c>
      <c r="I34" s="2">
        <v>2</v>
      </c>
      <c r="J34" s="2">
        <v>10</v>
      </c>
      <c r="K34" s="3">
        <v>9</v>
      </c>
    </row>
    <row r="35" spans="3:11" ht="12.75">
      <c r="C35" s="9">
        <v>20</v>
      </c>
      <c r="D35" s="2" t="s">
        <v>38</v>
      </c>
      <c r="E35" s="11" t="s">
        <v>16</v>
      </c>
      <c r="F35" s="2">
        <v>11</v>
      </c>
      <c r="G35" s="2">
        <v>2</v>
      </c>
      <c r="H35" s="3">
        <v>13</v>
      </c>
      <c r="I35" s="2">
        <v>2</v>
      </c>
      <c r="J35" s="2">
        <v>8</v>
      </c>
      <c r="K35" s="3">
        <v>8</v>
      </c>
    </row>
    <row r="36" spans="3:11" ht="12.75">
      <c r="C36" s="9">
        <v>21</v>
      </c>
      <c r="D36" s="2" t="s">
        <v>39</v>
      </c>
      <c r="E36" s="11" t="s">
        <v>16</v>
      </c>
      <c r="F36" s="2">
        <v>11</v>
      </c>
      <c r="G36" s="2">
        <v>1</v>
      </c>
      <c r="H36" s="3">
        <v>21</v>
      </c>
      <c r="I36" s="2">
        <v>1</v>
      </c>
      <c r="J36" s="2">
        <v>14</v>
      </c>
      <c r="K36" s="3">
        <v>2</v>
      </c>
    </row>
    <row r="37" spans="3:11" ht="12.75">
      <c r="C37" s="9">
        <v>22</v>
      </c>
      <c r="D37" s="2" t="s">
        <v>40</v>
      </c>
      <c r="E37" s="11" t="s">
        <v>16</v>
      </c>
      <c r="F37" s="2">
        <v>10</v>
      </c>
      <c r="G37" s="2">
        <v>1</v>
      </c>
      <c r="I37" s="2">
        <v>2</v>
      </c>
      <c r="J37" s="2">
        <v>3</v>
      </c>
      <c r="K37" s="3">
        <v>1</v>
      </c>
    </row>
    <row r="38" spans="3:11" ht="12.75">
      <c r="C38" s="9">
        <v>23</v>
      </c>
      <c r="D38" s="2" t="s">
        <v>40</v>
      </c>
      <c r="E38" s="11" t="s">
        <v>16</v>
      </c>
      <c r="F38" s="2">
        <v>10</v>
      </c>
      <c r="H38" s="3">
        <v>3</v>
      </c>
      <c r="I38" s="2">
        <v>2</v>
      </c>
      <c r="J38" s="2">
        <v>2</v>
      </c>
      <c r="K38" s="3">
        <v>2</v>
      </c>
    </row>
    <row r="39" spans="3:11" ht="12.75">
      <c r="C39" s="9">
        <v>24</v>
      </c>
      <c r="D39" s="2" t="s">
        <v>40</v>
      </c>
      <c r="E39" s="11" t="s">
        <v>16</v>
      </c>
      <c r="F39" s="2">
        <v>10</v>
      </c>
      <c r="H39" s="3">
        <v>3</v>
      </c>
      <c r="I39" s="2">
        <v>2</v>
      </c>
      <c r="J39" s="2">
        <v>2</v>
      </c>
      <c r="K39" s="3">
        <v>2</v>
      </c>
    </row>
    <row r="40" spans="6:11" ht="13.5" thickBot="1">
      <c r="F40" s="12">
        <f>SUM(F28:F39)+INT((SUM(G28:G39)+INT(SUM(H28:H39)/40))/4)</f>
        <v>123</v>
      </c>
      <c r="G40" s="13">
        <f>MOD(SUM(G28:G39)+INT(SUM(H28:H39)/40),4)</f>
        <v>2</v>
      </c>
      <c r="H40" s="22">
        <f>MOD(SUM(H28:H39),40)</f>
        <v>31</v>
      </c>
      <c r="I40" s="12">
        <f>SUM(I28:I39)+INT((SUM(J28:J39)+INT(SUM(K28:K39)/12))/20)</f>
        <v>23</v>
      </c>
      <c r="J40" s="13">
        <f>MOD(SUM(J28:J39)+INT(SUM(K28:K39)/12),20)</f>
        <v>17</v>
      </c>
      <c r="K40" s="14">
        <f>MOD(SUM(K28:K39),12)</f>
        <v>1</v>
      </c>
    </row>
    <row r="41" ht="13.5" thickTop="1"/>
    <row r="42" spans="2:11" ht="12.75">
      <c r="B42" s="8" t="s">
        <v>41</v>
      </c>
      <c r="C42" s="9">
        <v>56</v>
      </c>
      <c r="D42" s="2" t="s">
        <v>42</v>
      </c>
      <c r="E42" s="11" t="s">
        <v>16</v>
      </c>
      <c r="F42" s="2">
        <v>7</v>
      </c>
      <c r="G42" s="2">
        <v>1</v>
      </c>
      <c r="H42" s="3">
        <v>30</v>
      </c>
      <c r="I42" s="2">
        <v>1</v>
      </c>
      <c r="J42" s="2">
        <v>9</v>
      </c>
      <c r="K42" s="3">
        <v>10</v>
      </c>
    </row>
    <row r="43" spans="3:10" ht="12.75">
      <c r="C43" s="9">
        <v>57</v>
      </c>
      <c r="D43" s="2" t="s">
        <v>45</v>
      </c>
      <c r="E43" s="11" t="s">
        <v>16</v>
      </c>
      <c r="F43" s="2">
        <v>8</v>
      </c>
      <c r="H43" s="3">
        <v>35</v>
      </c>
      <c r="I43" s="2">
        <v>1</v>
      </c>
      <c r="J43" s="2">
        <v>13</v>
      </c>
    </row>
    <row r="44" spans="3:11" ht="12.75">
      <c r="C44" s="9">
        <v>58</v>
      </c>
      <c r="D44" s="2" t="s">
        <v>46</v>
      </c>
      <c r="E44" s="11" t="s">
        <v>16</v>
      </c>
      <c r="F44" s="2">
        <v>8</v>
      </c>
      <c r="G44" s="2">
        <v>1</v>
      </c>
      <c r="H44" s="3">
        <v>10</v>
      </c>
      <c r="I44" s="2">
        <v>1</v>
      </c>
      <c r="J44" s="2">
        <v>13</v>
      </c>
      <c r="K44" s="3">
        <v>5</v>
      </c>
    </row>
    <row r="45" spans="6:11" ht="12.75">
      <c r="F45" s="23"/>
      <c r="G45" s="24"/>
      <c r="H45" s="25"/>
      <c r="I45" s="24"/>
      <c r="J45" s="24"/>
      <c r="K45" s="25"/>
    </row>
    <row r="46" spans="5:11" ht="13.5" thickBot="1">
      <c r="E46" s="11" t="s">
        <v>47</v>
      </c>
      <c r="F46" s="12">
        <f>SUM(F42:F45)+INT((SUM(G42:G45)+INT(SUM(H42:H45)/40))/4)</f>
        <v>23</v>
      </c>
      <c r="G46" s="13">
        <f>MOD(SUM(G42:G45)+INT(SUM(H42:H45)/40),4)</f>
        <v>3</v>
      </c>
      <c r="H46" s="22">
        <f>MOD(SUM(H42:H45),40)</f>
        <v>35</v>
      </c>
      <c r="I46" s="12">
        <f>SUM(I42:I45)+INT((SUM(J42:J45)+INT(SUM(K42:K45)/12))/20)</f>
        <v>4</v>
      </c>
      <c r="J46" s="13">
        <f>MOD(SUM(J42:J45)+INT(SUM(K42:K45)/12),20)</f>
        <v>16</v>
      </c>
      <c r="K46" s="14">
        <f>MOD(SUM(K42:K45),12)</f>
        <v>3</v>
      </c>
    </row>
    <row r="47" ht="13.5" thickTop="1"/>
    <row r="48" spans="5:11" ht="12.75">
      <c r="E48" s="11" t="s">
        <v>48</v>
      </c>
      <c r="F48" s="2">
        <v>23</v>
      </c>
      <c r="G48" s="2">
        <v>3</v>
      </c>
      <c r="H48" s="3">
        <v>35</v>
      </c>
      <c r="I48" s="2">
        <v>4</v>
      </c>
      <c r="J48" s="2">
        <v>16</v>
      </c>
      <c r="K48" s="3">
        <v>3</v>
      </c>
    </row>
    <row r="49" spans="1:11" s="21" customFormat="1" ht="12.75" customHeight="1">
      <c r="A49" s="57" t="s">
        <v>50</v>
      </c>
      <c r="B49" s="63" t="s">
        <v>51</v>
      </c>
      <c r="C49" s="17">
        <v>59</v>
      </c>
      <c r="D49" s="18" t="s">
        <v>49</v>
      </c>
      <c r="E49" s="19" t="s">
        <v>16</v>
      </c>
      <c r="F49" s="18">
        <v>11</v>
      </c>
      <c r="G49" s="18"/>
      <c r="H49" s="20">
        <v>32</v>
      </c>
      <c r="I49" s="18">
        <v>2</v>
      </c>
      <c r="J49" s="18">
        <v>7</v>
      </c>
      <c r="K49" s="20">
        <v>1</v>
      </c>
    </row>
    <row r="50" spans="1:11" ht="12.75">
      <c r="A50" s="56"/>
      <c r="B50" s="54"/>
      <c r="C50" s="9">
        <v>61</v>
      </c>
      <c r="D50" s="2" t="s">
        <v>52</v>
      </c>
      <c r="E50" s="19" t="s">
        <v>16</v>
      </c>
      <c r="F50" s="2">
        <v>10</v>
      </c>
      <c r="G50" s="2">
        <v>3</v>
      </c>
      <c r="H50" s="3">
        <v>18</v>
      </c>
      <c r="I50" s="2">
        <v>2</v>
      </c>
      <c r="J50" s="2">
        <v>9</v>
      </c>
      <c r="K50" s="3">
        <v>10</v>
      </c>
    </row>
    <row r="51" spans="1:11" ht="12.75">
      <c r="A51" s="56"/>
      <c r="C51" s="9">
        <v>62</v>
      </c>
      <c r="D51" s="2" t="s">
        <v>53</v>
      </c>
      <c r="E51" s="19" t="s">
        <v>16</v>
      </c>
      <c r="F51" s="2">
        <v>11</v>
      </c>
      <c r="G51" s="2">
        <v>1</v>
      </c>
      <c r="H51" s="3">
        <v>23</v>
      </c>
      <c r="I51" s="2">
        <v>2</v>
      </c>
      <c r="J51" s="2">
        <v>12</v>
      </c>
      <c r="K51" s="3">
        <v>3</v>
      </c>
    </row>
    <row r="52" spans="3:11" ht="12.75">
      <c r="C52" s="9">
        <v>63</v>
      </c>
      <c r="D52" s="2" t="s">
        <v>54</v>
      </c>
      <c r="E52" s="19" t="s">
        <v>16</v>
      </c>
      <c r="F52" s="2">
        <v>8</v>
      </c>
      <c r="G52" s="2">
        <v>1</v>
      </c>
      <c r="H52" s="3">
        <v>27</v>
      </c>
      <c r="I52" s="2">
        <v>2</v>
      </c>
      <c r="J52" s="2">
        <v>1</v>
      </c>
      <c r="K52" s="3">
        <v>10</v>
      </c>
    </row>
    <row r="53" spans="3:11" ht="12.75">
      <c r="C53" s="9">
        <v>64</v>
      </c>
      <c r="D53" s="2" t="s">
        <v>54</v>
      </c>
      <c r="E53" s="19" t="s">
        <v>16</v>
      </c>
      <c r="F53" s="2">
        <v>8</v>
      </c>
      <c r="G53" s="2">
        <v>3</v>
      </c>
      <c r="H53" s="3">
        <v>10</v>
      </c>
      <c r="I53" s="2">
        <v>2</v>
      </c>
      <c r="J53" s="2">
        <v>5</v>
      </c>
      <c r="K53" s="3">
        <v>6</v>
      </c>
    </row>
    <row r="54" spans="3:11" ht="12.75">
      <c r="C54" s="9">
        <v>65</v>
      </c>
      <c r="D54" s="2" t="s">
        <v>55</v>
      </c>
      <c r="E54" s="11" t="s">
        <v>15</v>
      </c>
      <c r="F54" s="2">
        <v>6</v>
      </c>
      <c r="G54" s="2">
        <v>2</v>
      </c>
      <c r="H54" s="3">
        <v>34</v>
      </c>
      <c r="I54" s="2">
        <v>1</v>
      </c>
      <c r="J54" s="2">
        <v>4</v>
      </c>
      <c r="K54" s="3">
        <v>9</v>
      </c>
    </row>
    <row r="55" spans="3:11" ht="12.75">
      <c r="C55" s="9">
        <v>66</v>
      </c>
      <c r="D55" s="2" t="s">
        <v>34</v>
      </c>
      <c r="G55" s="2">
        <v>1</v>
      </c>
      <c r="H55" s="3">
        <v>21</v>
      </c>
      <c r="J55" s="2">
        <v>1</v>
      </c>
      <c r="K55" s="3">
        <v>5</v>
      </c>
    </row>
    <row r="56" spans="3:10" ht="12.75">
      <c r="C56" s="9">
        <v>67</v>
      </c>
      <c r="D56" s="2" t="s">
        <v>56</v>
      </c>
      <c r="E56" s="11" t="s">
        <v>16</v>
      </c>
      <c r="F56" s="2">
        <v>6</v>
      </c>
      <c r="H56" s="3">
        <v>27</v>
      </c>
      <c r="I56" s="2">
        <v>1</v>
      </c>
      <c r="J56" s="2">
        <v>13</v>
      </c>
    </row>
    <row r="57" spans="3:11" ht="12.75">
      <c r="C57" s="9">
        <v>68</v>
      </c>
      <c r="D57" s="2" t="s">
        <v>57</v>
      </c>
      <c r="E57" s="11" t="s">
        <v>16</v>
      </c>
      <c r="F57" s="2">
        <v>6</v>
      </c>
      <c r="G57" s="2">
        <v>1</v>
      </c>
      <c r="H57" s="3">
        <v>19</v>
      </c>
      <c r="I57" s="2">
        <v>1</v>
      </c>
      <c r="J57" s="2">
        <v>14</v>
      </c>
      <c r="K57" s="3">
        <v>1</v>
      </c>
    </row>
    <row r="58" spans="3:11" ht="12.75">
      <c r="C58" s="9">
        <v>69</v>
      </c>
      <c r="D58" s="2" t="s">
        <v>72</v>
      </c>
      <c r="E58" s="11" t="s">
        <v>15</v>
      </c>
      <c r="F58" s="2">
        <v>10</v>
      </c>
      <c r="G58" s="2">
        <v>1</v>
      </c>
      <c r="H58" s="3">
        <v>7</v>
      </c>
      <c r="I58" s="2">
        <v>2</v>
      </c>
      <c r="J58" s="2">
        <v>2</v>
      </c>
      <c r="K58" s="3">
        <v>2</v>
      </c>
    </row>
    <row r="59" spans="3:11" ht="12.75">
      <c r="C59" s="9">
        <v>70</v>
      </c>
      <c r="D59" s="2" t="s">
        <v>58</v>
      </c>
      <c r="E59" s="11" t="s">
        <v>29</v>
      </c>
      <c r="F59" s="2">
        <v>8</v>
      </c>
      <c r="H59" s="3">
        <v>34</v>
      </c>
      <c r="I59" s="2">
        <v>2</v>
      </c>
      <c r="K59" s="3">
        <v>4</v>
      </c>
    </row>
    <row r="60" spans="3:11" ht="12.75">
      <c r="C60" s="9">
        <v>71</v>
      </c>
      <c r="D60" s="2" t="s">
        <v>219</v>
      </c>
      <c r="E60" s="11" t="s">
        <v>16</v>
      </c>
      <c r="F60" s="2">
        <v>5</v>
      </c>
      <c r="G60" s="2">
        <v>2</v>
      </c>
      <c r="H60" s="3">
        <v>11</v>
      </c>
      <c r="I60" s="2">
        <v>2</v>
      </c>
      <c r="K60" s="3">
        <v>6</v>
      </c>
    </row>
    <row r="61" spans="3:11" ht="12.75">
      <c r="C61" s="9">
        <v>72</v>
      </c>
      <c r="D61" s="2" t="s">
        <v>219</v>
      </c>
      <c r="E61" s="11" t="s">
        <v>16</v>
      </c>
      <c r="F61" s="2">
        <v>5</v>
      </c>
      <c r="G61" s="2">
        <v>2</v>
      </c>
      <c r="I61" s="2">
        <v>1</v>
      </c>
      <c r="J61" s="2">
        <v>19</v>
      </c>
      <c r="K61" s="3">
        <v>11</v>
      </c>
    </row>
    <row r="62" spans="3:11" ht="12.75">
      <c r="C62" s="9">
        <v>73</v>
      </c>
      <c r="D62" s="2" t="s">
        <v>59</v>
      </c>
      <c r="E62" s="11" t="s">
        <v>15</v>
      </c>
      <c r="F62" s="2">
        <v>2</v>
      </c>
      <c r="G62" s="2">
        <v>1</v>
      </c>
      <c r="H62" s="3">
        <v>15</v>
      </c>
      <c r="J62" s="2">
        <v>15</v>
      </c>
      <c r="K62" s="3">
        <v>9</v>
      </c>
    </row>
    <row r="63" spans="6:11" ht="13.5" thickBot="1">
      <c r="F63" s="12">
        <f>SUM(F48:F62)+INT((SUM(G48:G62)+INT(SUM(H48:H62)/40))/4)</f>
        <v>126</v>
      </c>
      <c r="G63" s="13">
        <f>MOD(SUM(G48:G62)+INT(SUM(H48:H62)/40),4)</f>
        <v>0</v>
      </c>
      <c r="H63" s="22">
        <f>MOD(SUM(H48:H62),40)</f>
        <v>33</v>
      </c>
      <c r="I63" s="12">
        <f>SUM(I48:I62)+INT((SUM(J48:J62)+INT(SUM(K48:K62)/12))/20)</f>
        <v>30</v>
      </c>
      <c r="J63" s="13">
        <f>MOD(SUM(J48:J62)+INT(SUM(K48:K62)/12),20)</f>
        <v>4</v>
      </c>
      <c r="K63" s="14">
        <f>MOD(SUM(K48:K62),12)</f>
        <v>8</v>
      </c>
    </row>
    <row r="64" ht="13.5" thickTop="1"/>
    <row r="65" spans="2:11" ht="12.75">
      <c r="B65" s="8" t="s">
        <v>60</v>
      </c>
      <c r="C65" s="9">
        <v>126</v>
      </c>
      <c r="D65" s="2" t="s">
        <v>61</v>
      </c>
      <c r="E65" s="11" t="s">
        <v>16</v>
      </c>
      <c r="F65" s="2">
        <v>15</v>
      </c>
      <c r="H65" s="3">
        <v>10</v>
      </c>
      <c r="I65" s="2">
        <v>4</v>
      </c>
      <c r="J65" s="2">
        <v>6</v>
      </c>
      <c r="K65" s="3">
        <v>4</v>
      </c>
    </row>
    <row r="66" spans="3:11" ht="12.75">
      <c r="C66" s="9">
        <v>128</v>
      </c>
      <c r="D66" s="2" t="s">
        <v>62</v>
      </c>
      <c r="E66" s="11" t="s">
        <v>16</v>
      </c>
      <c r="F66" s="2">
        <v>13</v>
      </c>
      <c r="H66" s="3">
        <v>36</v>
      </c>
      <c r="I66" s="2">
        <v>4</v>
      </c>
      <c r="K66" s="3">
        <v>11</v>
      </c>
    </row>
    <row r="67" spans="3:11" ht="12.75">
      <c r="C67" s="9">
        <v>129</v>
      </c>
      <c r="D67" s="2" t="s">
        <v>63</v>
      </c>
      <c r="E67" s="11" t="s">
        <v>16</v>
      </c>
      <c r="F67" s="2">
        <v>12</v>
      </c>
      <c r="G67" s="2">
        <v>3</v>
      </c>
      <c r="H67" s="3">
        <v>15</v>
      </c>
      <c r="I67" s="2">
        <v>3</v>
      </c>
      <c r="J67" s="2">
        <v>13</v>
      </c>
      <c r="K67" s="3">
        <v>7</v>
      </c>
    </row>
    <row r="68" spans="3:11" ht="12.75">
      <c r="C68" s="9">
        <v>130</v>
      </c>
      <c r="D68" s="2" t="s">
        <v>64</v>
      </c>
      <c r="E68" s="11" t="s">
        <v>29</v>
      </c>
      <c r="F68" s="2">
        <v>15</v>
      </c>
      <c r="G68" s="2">
        <v>3</v>
      </c>
      <c r="H68" s="3">
        <v>30</v>
      </c>
      <c r="I68" s="2">
        <v>3</v>
      </c>
      <c r="J68" s="2">
        <v>9</v>
      </c>
      <c r="K68" s="3">
        <v>8</v>
      </c>
    </row>
    <row r="69" spans="3:11" ht="12.75">
      <c r="C69" s="9">
        <v>131</v>
      </c>
      <c r="D69" s="2" t="s">
        <v>65</v>
      </c>
      <c r="E69" s="11" t="s">
        <v>16</v>
      </c>
      <c r="F69" s="2">
        <v>8</v>
      </c>
      <c r="G69" s="2">
        <v>3</v>
      </c>
      <c r="H69" s="3">
        <v>34</v>
      </c>
      <c r="I69" s="2">
        <v>2</v>
      </c>
      <c r="J69" s="2">
        <v>11</v>
      </c>
      <c r="K69" s="3">
        <v>4</v>
      </c>
    </row>
    <row r="70" spans="3:11" ht="12.75">
      <c r="C70" s="9">
        <v>132</v>
      </c>
      <c r="D70" s="2" t="s">
        <v>66</v>
      </c>
      <c r="E70" s="11" t="s">
        <v>16</v>
      </c>
      <c r="F70" s="2">
        <v>11</v>
      </c>
      <c r="H70" s="3">
        <v>2</v>
      </c>
      <c r="I70" s="2">
        <v>3</v>
      </c>
      <c r="J70" s="2">
        <v>3</v>
      </c>
      <c r="K70" s="3">
        <v>2</v>
      </c>
    </row>
    <row r="71" spans="3:11" ht="12.75">
      <c r="C71" s="9">
        <v>133</v>
      </c>
      <c r="D71" s="2" t="s">
        <v>67</v>
      </c>
      <c r="E71" s="11" t="s">
        <v>29</v>
      </c>
      <c r="F71" s="2">
        <v>13</v>
      </c>
      <c r="H71" s="3">
        <v>18</v>
      </c>
      <c r="I71" s="2">
        <v>2</v>
      </c>
      <c r="J71" s="2">
        <v>10</v>
      </c>
      <c r="K71" s="3">
        <v>1</v>
      </c>
    </row>
    <row r="72" spans="3:11" ht="12.75">
      <c r="C72" s="9">
        <v>134</v>
      </c>
      <c r="D72" s="2" t="s">
        <v>68</v>
      </c>
      <c r="E72" s="11" t="s">
        <v>16</v>
      </c>
      <c r="F72" s="2">
        <v>13</v>
      </c>
      <c r="G72" s="2">
        <v>3</v>
      </c>
      <c r="H72" s="3">
        <v>28</v>
      </c>
      <c r="I72" s="2">
        <v>3</v>
      </c>
      <c r="J72" s="2">
        <v>14</v>
      </c>
      <c r="K72" s="3">
        <v>7</v>
      </c>
    </row>
    <row r="73" spans="3:11" ht="12.75">
      <c r="C73" s="9">
        <v>135</v>
      </c>
      <c r="D73" s="2" t="s">
        <v>69</v>
      </c>
      <c r="E73" s="11" t="s">
        <v>15</v>
      </c>
      <c r="F73" s="2">
        <v>4</v>
      </c>
      <c r="G73" s="2">
        <v>1</v>
      </c>
      <c r="H73" s="3">
        <v>4</v>
      </c>
      <c r="J73" s="2">
        <v>17</v>
      </c>
      <c r="K73" s="3">
        <v>6</v>
      </c>
    </row>
    <row r="74" spans="3:11" ht="12.75">
      <c r="C74" s="9">
        <v>136</v>
      </c>
      <c r="D74" s="2" t="s">
        <v>70</v>
      </c>
      <c r="E74" s="11" t="s">
        <v>16</v>
      </c>
      <c r="F74" s="2">
        <v>5</v>
      </c>
      <c r="H74" s="3">
        <v>21</v>
      </c>
      <c r="I74" s="2">
        <v>1</v>
      </c>
      <c r="J74" s="2">
        <v>5</v>
      </c>
      <c r="K74" s="3">
        <v>6</v>
      </c>
    </row>
    <row r="75" spans="3:11" ht="12.75">
      <c r="C75" s="9">
        <v>137</v>
      </c>
      <c r="D75" s="2" t="s">
        <v>70</v>
      </c>
      <c r="E75" s="11" t="s">
        <v>29</v>
      </c>
      <c r="G75" s="2">
        <v>3</v>
      </c>
      <c r="H75" s="3">
        <v>32</v>
      </c>
      <c r="J75" s="2">
        <v>3</v>
      </c>
      <c r="K75" s="3">
        <v>11</v>
      </c>
    </row>
    <row r="76" spans="3:11" ht="12.75">
      <c r="C76" s="9">
        <v>138</v>
      </c>
      <c r="D76" s="2" t="s">
        <v>39</v>
      </c>
      <c r="E76" s="11" t="s">
        <v>16</v>
      </c>
      <c r="F76" s="2">
        <v>12</v>
      </c>
      <c r="H76" s="3">
        <v>30</v>
      </c>
      <c r="I76" s="2">
        <v>3</v>
      </c>
      <c r="K76" s="3">
        <v>6</v>
      </c>
    </row>
    <row r="77" spans="3:11" ht="12.75">
      <c r="C77" s="9">
        <v>139</v>
      </c>
      <c r="D77" s="2" t="s">
        <v>71</v>
      </c>
      <c r="E77" s="11" t="s">
        <v>16</v>
      </c>
      <c r="F77" s="2">
        <v>5</v>
      </c>
      <c r="G77" s="2">
        <v>1</v>
      </c>
      <c r="H77" s="3">
        <v>27</v>
      </c>
      <c r="I77" s="2">
        <v>1</v>
      </c>
      <c r="J77" s="2">
        <v>6</v>
      </c>
      <c r="K77" s="3">
        <v>11</v>
      </c>
    </row>
    <row r="78" spans="3:11" ht="12.75">
      <c r="C78" s="9">
        <v>140</v>
      </c>
      <c r="D78" s="2" t="s">
        <v>72</v>
      </c>
      <c r="E78" s="11" t="s">
        <v>29</v>
      </c>
      <c r="F78" s="2">
        <v>7</v>
      </c>
      <c r="G78" s="2">
        <v>1</v>
      </c>
      <c r="H78" s="3">
        <v>38</v>
      </c>
      <c r="I78" s="2">
        <v>1</v>
      </c>
      <c r="J78" s="2">
        <v>12</v>
      </c>
      <c r="K78" s="3">
        <v>9</v>
      </c>
    </row>
    <row r="79" spans="3:11" ht="12.75">
      <c r="C79" s="9">
        <v>141</v>
      </c>
      <c r="D79" s="2" t="s">
        <v>73</v>
      </c>
      <c r="G79" s="2">
        <v>2</v>
      </c>
      <c r="H79" s="3">
        <v>14</v>
      </c>
      <c r="J79" s="2">
        <v>2</v>
      </c>
      <c r="K79" s="3">
        <v>5</v>
      </c>
    </row>
    <row r="80" spans="3:11" ht="12.75">
      <c r="C80" s="9">
        <v>142</v>
      </c>
      <c r="D80" s="2" t="s">
        <v>74</v>
      </c>
      <c r="E80" s="11" t="s">
        <v>15</v>
      </c>
      <c r="F80" s="2">
        <v>1</v>
      </c>
      <c r="G80" s="2">
        <v>1</v>
      </c>
      <c r="H80" s="3">
        <v>10</v>
      </c>
      <c r="J80" s="2">
        <v>5</v>
      </c>
      <c r="K80" s="3">
        <v>9</v>
      </c>
    </row>
    <row r="81" spans="3:11" ht="12.75">
      <c r="C81" s="9">
        <v>143</v>
      </c>
      <c r="D81" s="2" t="s">
        <v>232</v>
      </c>
      <c r="E81" s="11" t="s">
        <v>29</v>
      </c>
      <c r="F81" s="2">
        <v>4</v>
      </c>
      <c r="G81" s="2">
        <v>2</v>
      </c>
      <c r="H81" s="3">
        <v>7</v>
      </c>
      <c r="J81" s="2">
        <v>17</v>
      </c>
      <c r="K81" s="3">
        <v>4</v>
      </c>
    </row>
    <row r="82" spans="3:11" ht="12.75">
      <c r="C82" s="9">
        <v>144</v>
      </c>
      <c r="D82" s="2" t="s">
        <v>75</v>
      </c>
      <c r="E82" s="11" t="s">
        <v>30</v>
      </c>
      <c r="F82" s="2">
        <v>3</v>
      </c>
      <c r="H82" s="3">
        <v>9</v>
      </c>
      <c r="J82" s="2">
        <v>12</v>
      </c>
      <c r="K82" s="3">
        <v>6</v>
      </c>
    </row>
    <row r="83" spans="3:11" ht="12.75">
      <c r="C83" s="9">
        <v>145</v>
      </c>
      <c r="D83" s="2" t="s">
        <v>74</v>
      </c>
      <c r="E83" s="11" t="s">
        <v>16</v>
      </c>
      <c r="F83" s="2">
        <v>8</v>
      </c>
      <c r="G83" s="2">
        <v>3</v>
      </c>
      <c r="H83" s="3">
        <v>12</v>
      </c>
      <c r="I83" s="2">
        <v>2</v>
      </c>
      <c r="J83" s="2">
        <v>10</v>
      </c>
      <c r="K83" s="3">
        <v>7</v>
      </c>
    </row>
    <row r="84" spans="3:11" ht="12.75">
      <c r="C84" s="9">
        <v>146</v>
      </c>
      <c r="D84" s="2" t="s">
        <v>76</v>
      </c>
      <c r="E84" s="11" t="s">
        <v>30</v>
      </c>
      <c r="F84" s="2">
        <v>3</v>
      </c>
      <c r="G84" s="2">
        <v>2</v>
      </c>
      <c r="H84" s="3">
        <v>22</v>
      </c>
      <c r="J84" s="2">
        <v>12</v>
      </c>
      <c r="K84" s="3">
        <v>11</v>
      </c>
    </row>
    <row r="85" spans="3:11" ht="12.75">
      <c r="C85" s="9">
        <v>147</v>
      </c>
      <c r="D85" s="2" t="s">
        <v>77</v>
      </c>
      <c r="E85" s="11" t="s">
        <v>16</v>
      </c>
      <c r="F85" s="2">
        <v>4</v>
      </c>
      <c r="G85" s="2">
        <v>3</v>
      </c>
      <c r="H85" s="3">
        <v>31</v>
      </c>
      <c r="I85" s="2">
        <v>1</v>
      </c>
      <c r="J85" s="2">
        <v>4</v>
      </c>
      <c r="K85" s="3">
        <v>6</v>
      </c>
    </row>
    <row r="86" spans="3:10" ht="12.75">
      <c r="C86" s="9">
        <v>148</v>
      </c>
      <c r="D86" s="2" t="s">
        <v>78</v>
      </c>
      <c r="E86" s="11" t="s">
        <v>16</v>
      </c>
      <c r="F86" s="2">
        <v>6</v>
      </c>
      <c r="G86" s="2">
        <v>2</v>
      </c>
      <c r="H86" s="3">
        <v>22</v>
      </c>
      <c r="I86" s="2">
        <v>1</v>
      </c>
      <c r="J86" s="2">
        <v>13</v>
      </c>
    </row>
    <row r="87" spans="3:11" ht="12.75">
      <c r="C87" s="9">
        <v>149</v>
      </c>
      <c r="D87" s="2" t="s">
        <v>79</v>
      </c>
      <c r="E87" s="11" t="s">
        <v>16</v>
      </c>
      <c r="F87" s="2">
        <v>8</v>
      </c>
      <c r="G87" s="2">
        <v>1</v>
      </c>
      <c r="H87" s="3">
        <v>37</v>
      </c>
      <c r="I87" s="2">
        <v>2</v>
      </c>
      <c r="J87" s="2">
        <v>2</v>
      </c>
      <c r="K87" s="3">
        <v>2</v>
      </c>
    </row>
    <row r="88" spans="3:11" ht="12.75">
      <c r="C88" s="9">
        <v>150</v>
      </c>
      <c r="D88" s="2" t="s">
        <v>78</v>
      </c>
      <c r="E88" s="11" t="s">
        <v>16</v>
      </c>
      <c r="F88" s="2">
        <v>7</v>
      </c>
      <c r="H88" s="3">
        <v>33</v>
      </c>
      <c r="I88" s="2">
        <v>1</v>
      </c>
      <c r="J88" s="2">
        <v>17</v>
      </c>
      <c r="K88" s="3">
        <v>3</v>
      </c>
    </row>
    <row r="89" spans="3:11" ht="12.75">
      <c r="C89" s="9">
        <v>151</v>
      </c>
      <c r="D89" s="2" t="s">
        <v>78</v>
      </c>
      <c r="E89" s="11" t="s">
        <v>16</v>
      </c>
      <c r="F89" s="2">
        <v>6</v>
      </c>
      <c r="H89" s="3">
        <v>13</v>
      </c>
      <c r="I89" s="2">
        <v>1</v>
      </c>
      <c r="J89" s="2">
        <v>10</v>
      </c>
      <c r="K89" s="3">
        <v>2</v>
      </c>
    </row>
    <row r="90" spans="6:11" ht="13.5" thickBot="1">
      <c r="F90" s="12">
        <f>SUM(F65:F89)+INT((SUM(G65:G89)+INT(SUM(H65:H89)/40))/4)</f>
        <v>194</v>
      </c>
      <c r="G90" s="13">
        <f>MOD(SUM(G65:G89)+INT(SUM(H65:H89)/40),4)</f>
        <v>3</v>
      </c>
      <c r="H90" s="22">
        <f>MOD(SUM(H65:H89),40)</f>
        <v>15</v>
      </c>
      <c r="I90" s="12">
        <f>SUM(I65:I89)+INT((SUM(J65:J89)+INT(SUM(K65:K89)/12))/20)</f>
        <v>49</v>
      </c>
      <c r="J90" s="13">
        <f>MOD(SUM(J65:J89)+INT(SUM(K65:K89)/12),20)</f>
        <v>5</v>
      </c>
      <c r="K90" s="14">
        <f>MOD(SUM(K65:K89),12)</f>
        <v>4</v>
      </c>
    </row>
    <row r="91" ht="13.5" thickTop="1"/>
    <row r="92" spans="1:11" ht="12.75">
      <c r="A92" s="55" t="s">
        <v>80</v>
      </c>
      <c r="B92" s="8" t="s">
        <v>81</v>
      </c>
      <c r="C92" s="9">
        <v>170</v>
      </c>
      <c r="D92" s="2" t="s">
        <v>19</v>
      </c>
      <c r="E92" s="11" t="s">
        <v>15</v>
      </c>
      <c r="F92" s="2">
        <v>2</v>
      </c>
      <c r="G92" s="2">
        <v>2</v>
      </c>
      <c r="H92" s="3">
        <v>3</v>
      </c>
      <c r="J92" s="2">
        <v>13</v>
      </c>
      <c r="K92" s="3">
        <v>9</v>
      </c>
    </row>
    <row r="93" spans="1:10" ht="12.75">
      <c r="A93" s="56"/>
      <c r="C93" s="9">
        <v>207</v>
      </c>
      <c r="D93" s="2" t="s">
        <v>90</v>
      </c>
      <c r="E93" s="11" t="s">
        <v>16</v>
      </c>
      <c r="F93" s="2">
        <v>9</v>
      </c>
      <c r="G93" s="2">
        <v>1</v>
      </c>
      <c r="H93" s="3">
        <v>33</v>
      </c>
      <c r="I93" s="2">
        <v>2</v>
      </c>
      <c r="J93" s="2">
        <v>7</v>
      </c>
    </row>
    <row r="94" spans="1:11" ht="12.75">
      <c r="A94" s="56"/>
      <c r="C94" s="9">
        <v>208</v>
      </c>
      <c r="D94" s="2" t="s">
        <v>90</v>
      </c>
      <c r="E94" s="11" t="s">
        <v>16</v>
      </c>
      <c r="F94" s="2">
        <v>8</v>
      </c>
      <c r="G94" s="2">
        <v>3</v>
      </c>
      <c r="H94" s="3">
        <v>18</v>
      </c>
      <c r="I94" s="2">
        <v>2</v>
      </c>
      <c r="J94" s="2">
        <v>2</v>
      </c>
      <c r="K94" s="3">
        <v>3</v>
      </c>
    </row>
    <row r="95" spans="3:11" ht="12.75">
      <c r="C95" s="9">
        <v>209</v>
      </c>
      <c r="D95" s="2" t="s">
        <v>91</v>
      </c>
      <c r="E95" s="11" t="s">
        <v>16</v>
      </c>
      <c r="F95" s="2">
        <v>14</v>
      </c>
      <c r="H95" s="3">
        <v>6</v>
      </c>
      <c r="I95" s="2">
        <v>3</v>
      </c>
      <c r="J95" s="2">
        <v>4</v>
      </c>
      <c r="K95" s="3">
        <v>5</v>
      </c>
    </row>
    <row r="96" spans="3:11" ht="12.75">
      <c r="C96" s="9">
        <v>210</v>
      </c>
      <c r="D96" s="2" t="s">
        <v>92</v>
      </c>
      <c r="E96" s="11" t="s">
        <v>16</v>
      </c>
      <c r="F96" s="2">
        <v>7</v>
      </c>
      <c r="G96" s="2">
        <v>3</v>
      </c>
      <c r="H96" s="3">
        <v>31</v>
      </c>
      <c r="I96" s="2">
        <v>1</v>
      </c>
      <c r="J96" s="2">
        <v>19</v>
      </c>
      <c r="K96" s="3">
        <v>5</v>
      </c>
    </row>
    <row r="97" spans="3:11" ht="12.75">
      <c r="C97" s="9">
        <v>211</v>
      </c>
      <c r="D97" s="2" t="s">
        <v>82</v>
      </c>
      <c r="E97" s="11" t="s">
        <v>15</v>
      </c>
      <c r="F97" s="2">
        <v>2</v>
      </c>
      <c r="H97" s="3">
        <v>16</v>
      </c>
      <c r="J97" s="2">
        <v>7</v>
      </c>
      <c r="K97" s="3">
        <v>2</v>
      </c>
    </row>
    <row r="98" spans="3:11" ht="12.75">
      <c r="C98" s="9">
        <v>212</v>
      </c>
      <c r="D98" s="2" t="s">
        <v>83</v>
      </c>
      <c r="E98" s="11" t="s">
        <v>15</v>
      </c>
      <c r="F98" s="2">
        <v>8</v>
      </c>
      <c r="H98" s="3">
        <v>14</v>
      </c>
      <c r="I98" s="2">
        <v>1</v>
      </c>
      <c r="J98" s="2">
        <v>5</v>
      </c>
      <c r="K98" s="3">
        <v>5</v>
      </c>
    </row>
    <row r="99" spans="3:11" ht="12.75">
      <c r="C99" s="9">
        <v>213</v>
      </c>
      <c r="D99" s="2" t="s">
        <v>73</v>
      </c>
      <c r="F99" s="2">
        <v>1</v>
      </c>
      <c r="H99" s="3">
        <v>35</v>
      </c>
      <c r="J99" s="2">
        <v>5</v>
      </c>
      <c r="K99" s="3">
        <v>11</v>
      </c>
    </row>
    <row r="100" spans="3:11" ht="12.75">
      <c r="C100" s="9">
        <v>214</v>
      </c>
      <c r="D100" s="2" t="s">
        <v>83</v>
      </c>
      <c r="E100" s="11" t="s">
        <v>16</v>
      </c>
      <c r="F100" s="2">
        <v>7</v>
      </c>
      <c r="G100" s="2">
        <v>2</v>
      </c>
      <c r="I100" s="2">
        <v>1</v>
      </c>
      <c r="J100" s="2">
        <v>11</v>
      </c>
      <c r="K100" s="3">
        <v>7</v>
      </c>
    </row>
    <row r="101" spans="3:11" ht="12.75">
      <c r="C101" s="9">
        <v>215</v>
      </c>
      <c r="D101" s="2" t="s">
        <v>83</v>
      </c>
      <c r="E101" s="11" t="s">
        <v>16</v>
      </c>
      <c r="F101" s="2">
        <v>7</v>
      </c>
      <c r="G101" s="2">
        <v>2</v>
      </c>
      <c r="I101" s="2">
        <v>1</v>
      </c>
      <c r="J101" s="2">
        <v>11</v>
      </c>
      <c r="K101" s="3">
        <v>7</v>
      </c>
    </row>
    <row r="102" spans="3:11" ht="12.75">
      <c r="C102" s="9">
        <v>216</v>
      </c>
      <c r="D102" s="2" t="s">
        <v>84</v>
      </c>
      <c r="E102" s="11" t="s">
        <v>29</v>
      </c>
      <c r="F102" s="2">
        <v>6</v>
      </c>
      <c r="G102" s="2">
        <v>2</v>
      </c>
      <c r="H102" s="3">
        <v>24</v>
      </c>
      <c r="J102" s="2">
        <v>19</v>
      </c>
      <c r="K102" s="3">
        <v>11</v>
      </c>
    </row>
    <row r="103" spans="3:11" ht="12.75">
      <c r="C103" s="9">
        <v>217</v>
      </c>
      <c r="D103" s="2" t="s">
        <v>82</v>
      </c>
      <c r="E103" s="11" t="s">
        <v>30</v>
      </c>
      <c r="F103" s="2">
        <v>4</v>
      </c>
      <c r="H103" s="3">
        <v>22</v>
      </c>
      <c r="J103" s="2">
        <v>11</v>
      </c>
      <c r="K103" s="3">
        <v>4</v>
      </c>
    </row>
    <row r="104" spans="3:11" ht="12.75">
      <c r="C104" s="9">
        <v>218</v>
      </c>
      <c r="D104" s="2" t="s">
        <v>22</v>
      </c>
      <c r="E104" s="11" t="s">
        <v>16</v>
      </c>
      <c r="F104" s="2">
        <v>6</v>
      </c>
      <c r="G104" s="2">
        <v>3</v>
      </c>
      <c r="H104" s="3">
        <v>17</v>
      </c>
      <c r="I104" s="2">
        <v>1</v>
      </c>
      <c r="J104" s="2">
        <v>7</v>
      </c>
      <c r="K104" s="3">
        <v>5</v>
      </c>
    </row>
    <row r="105" spans="3:11" ht="12.75">
      <c r="C105" s="9">
        <v>219</v>
      </c>
      <c r="D105" s="2" t="s">
        <v>85</v>
      </c>
      <c r="E105" s="11" t="s">
        <v>16</v>
      </c>
      <c r="F105" s="2">
        <v>7</v>
      </c>
      <c r="G105" s="2">
        <v>1</v>
      </c>
      <c r="H105" s="3">
        <v>26</v>
      </c>
      <c r="I105" s="2">
        <v>1</v>
      </c>
      <c r="J105" s="2">
        <v>4</v>
      </c>
      <c r="K105" s="3">
        <v>1</v>
      </c>
    </row>
    <row r="106" spans="3:11" ht="12.75">
      <c r="C106" s="9">
        <v>220</v>
      </c>
      <c r="D106" s="2" t="s">
        <v>86</v>
      </c>
      <c r="E106" s="11" t="s">
        <v>16</v>
      </c>
      <c r="F106" s="2">
        <v>7</v>
      </c>
      <c r="G106" s="2">
        <v>1</v>
      </c>
      <c r="H106" s="3">
        <v>14</v>
      </c>
      <c r="I106" s="2">
        <v>1</v>
      </c>
      <c r="J106" s="2">
        <v>3</v>
      </c>
      <c r="K106" s="3">
        <v>10</v>
      </c>
    </row>
    <row r="107" spans="3:11" ht="12.75">
      <c r="C107" s="9">
        <v>221</v>
      </c>
      <c r="D107" s="2" t="s">
        <v>220</v>
      </c>
      <c r="E107" s="11" t="s">
        <v>16</v>
      </c>
      <c r="F107" s="2">
        <v>11</v>
      </c>
      <c r="G107" s="2">
        <v>1</v>
      </c>
      <c r="H107" s="3">
        <v>19</v>
      </c>
      <c r="I107" s="2">
        <v>1</v>
      </c>
      <c r="J107" s="2">
        <v>14</v>
      </c>
      <c r="K107" s="3">
        <v>9</v>
      </c>
    </row>
    <row r="108" spans="3:11" ht="12.75">
      <c r="C108" s="9">
        <v>222</v>
      </c>
      <c r="D108" s="2" t="s">
        <v>87</v>
      </c>
      <c r="E108" s="11" t="s">
        <v>16</v>
      </c>
      <c r="F108" s="2">
        <v>13</v>
      </c>
      <c r="G108" s="2">
        <v>1</v>
      </c>
      <c r="H108" s="3">
        <v>31</v>
      </c>
      <c r="I108" s="2">
        <v>2</v>
      </c>
      <c r="J108" s="2">
        <v>6</v>
      </c>
      <c r="K108" s="3">
        <v>3</v>
      </c>
    </row>
    <row r="109" spans="3:11" ht="12.75">
      <c r="C109" s="9">
        <v>223</v>
      </c>
      <c r="D109" s="2" t="s">
        <v>221</v>
      </c>
      <c r="E109" s="11" t="s">
        <v>16</v>
      </c>
      <c r="F109" s="2">
        <v>14</v>
      </c>
      <c r="G109" s="2">
        <v>3</v>
      </c>
      <c r="H109" s="3">
        <v>21</v>
      </c>
      <c r="I109" s="2">
        <v>2</v>
      </c>
      <c r="J109" s="2">
        <v>11</v>
      </c>
      <c r="K109" s="3">
        <v>3</v>
      </c>
    </row>
    <row r="110" spans="3:11" ht="12.75">
      <c r="C110" s="9">
        <v>224</v>
      </c>
      <c r="D110" s="2" t="s">
        <v>88</v>
      </c>
      <c r="E110" s="11" t="s">
        <v>16</v>
      </c>
      <c r="F110" s="2">
        <v>11</v>
      </c>
      <c r="G110" s="2">
        <v>2</v>
      </c>
      <c r="H110" s="3">
        <v>6</v>
      </c>
      <c r="I110" s="2">
        <v>2</v>
      </c>
      <c r="J110" s="2">
        <v>4</v>
      </c>
      <c r="K110" s="3">
        <v>2</v>
      </c>
    </row>
    <row r="111" spans="3:11" ht="12.75">
      <c r="C111" s="9">
        <v>225</v>
      </c>
      <c r="D111" s="2" t="s">
        <v>222</v>
      </c>
      <c r="E111" s="11" t="s">
        <v>16</v>
      </c>
      <c r="F111" s="2">
        <v>11</v>
      </c>
      <c r="H111" s="3">
        <v>14</v>
      </c>
      <c r="I111" s="2">
        <v>2</v>
      </c>
      <c r="J111" s="2">
        <v>2</v>
      </c>
      <c r="K111" s="3">
        <v>4</v>
      </c>
    </row>
    <row r="112" spans="3:11" ht="12.75">
      <c r="C112" s="9">
        <v>226</v>
      </c>
      <c r="D112" s="2" t="s">
        <v>93</v>
      </c>
      <c r="E112" s="11" t="s">
        <v>16</v>
      </c>
      <c r="F112" s="2">
        <v>11</v>
      </c>
      <c r="G112" s="2">
        <v>3</v>
      </c>
      <c r="H112" s="3">
        <v>17</v>
      </c>
      <c r="I112" s="2">
        <v>1</v>
      </c>
      <c r="J112" s="2">
        <v>16</v>
      </c>
      <c r="K112" s="3">
        <v>3</v>
      </c>
    </row>
    <row r="113" spans="3:11" ht="12.75">
      <c r="C113" s="9">
        <v>227</v>
      </c>
      <c r="D113" s="2" t="s">
        <v>89</v>
      </c>
      <c r="E113" s="11" t="s">
        <v>16</v>
      </c>
      <c r="F113" s="2">
        <v>10</v>
      </c>
      <c r="G113" s="2">
        <v>1</v>
      </c>
      <c r="H113" s="3">
        <v>7</v>
      </c>
      <c r="I113" s="2">
        <v>1</v>
      </c>
      <c r="J113" s="2">
        <v>11</v>
      </c>
      <c r="K113" s="3">
        <v>6</v>
      </c>
    </row>
    <row r="114" spans="3:11" ht="12.75">
      <c r="C114" s="9">
        <v>228</v>
      </c>
      <c r="D114" s="2" t="s">
        <v>89</v>
      </c>
      <c r="E114" s="11" t="s">
        <v>16</v>
      </c>
      <c r="F114" s="2">
        <v>8</v>
      </c>
      <c r="G114" s="2">
        <v>1</v>
      </c>
      <c r="H114" s="3">
        <v>15</v>
      </c>
      <c r="I114" s="2">
        <v>1</v>
      </c>
      <c r="J114" s="2">
        <v>5</v>
      </c>
      <c r="K114" s="3">
        <v>6</v>
      </c>
    </row>
    <row r="115" spans="3:11" ht="12.75">
      <c r="C115" s="9">
        <v>229</v>
      </c>
      <c r="D115" s="2" t="s">
        <v>62</v>
      </c>
      <c r="E115" s="11" t="s">
        <v>16</v>
      </c>
      <c r="F115" s="2">
        <v>8</v>
      </c>
      <c r="G115" s="2">
        <v>2</v>
      </c>
      <c r="H115" s="3">
        <v>4</v>
      </c>
      <c r="I115" s="2">
        <v>1</v>
      </c>
      <c r="J115" s="2">
        <v>9</v>
      </c>
      <c r="K115" s="3">
        <v>4</v>
      </c>
    </row>
    <row r="116" spans="6:11" ht="13.5" thickBot="1">
      <c r="F116" s="12">
        <f>SUM(F92:F115)+INT((SUM(G92:G115)+INT(SUM(H92:H115)/40))/4)</f>
        <v>202</v>
      </c>
      <c r="G116" s="13">
        <f>MOD(SUM(G92:G115)+INT(SUM(H92:H115)/40),4)</f>
        <v>3</v>
      </c>
      <c r="H116" s="22">
        <f>MOD(SUM(H92:H115),40)</f>
        <v>33</v>
      </c>
      <c r="I116" s="12">
        <f>SUM(I92:I115)+INT((SUM(J92:J115)+INT(SUM(K92:K115)/12))/20)</f>
        <v>37</v>
      </c>
      <c r="J116" s="13">
        <f>MOD(SUM(J92:J115)+INT(SUM(K92:K115)/12),20)</f>
        <v>16</v>
      </c>
      <c r="K116" s="14">
        <f>MOD(SUM(K92:K115),12)</f>
        <v>5</v>
      </c>
    </row>
    <row r="117" ht="13.5" thickTop="1"/>
    <row r="118" spans="2:11" ht="12.75">
      <c r="B118" s="8" t="s">
        <v>96</v>
      </c>
      <c r="C118" s="9">
        <v>115</v>
      </c>
      <c r="D118" s="2" t="s">
        <v>133</v>
      </c>
      <c r="G118" s="2">
        <v>3</v>
      </c>
      <c r="H118" s="3">
        <v>4</v>
      </c>
      <c r="J118" s="2">
        <v>4</v>
      </c>
      <c r="K118" s="3">
        <v>3</v>
      </c>
    </row>
    <row r="119" spans="3:11" ht="12.75">
      <c r="C119" s="9">
        <v>118</v>
      </c>
      <c r="D119" s="2" t="s">
        <v>97</v>
      </c>
      <c r="E119" s="11" t="s">
        <v>29</v>
      </c>
      <c r="F119" s="2">
        <v>3</v>
      </c>
      <c r="I119" s="2">
        <v>1</v>
      </c>
      <c r="J119" s="2">
        <v>2</v>
      </c>
      <c r="K119" s="3">
        <v>6</v>
      </c>
    </row>
    <row r="120" spans="3:11" ht="12.75">
      <c r="C120" s="9">
        <v>124</v>
      </c>
      <c r="D120" s="2" t="s">
        <v>62</v>
      </c>
      <c r="E120" s="11" t="s">
        <v>16</v>
      </c>
      <c r="F120" s="2">
        <v>11</v>
      </c>
      <c r="H120" s="3">
        <v>5</v>
      </c>
      <c r="I120" s="2">
        <v>3</v>
      </c>
      <c r="J120" s="2">
        <v>13</v>
      </c>
      <c r="K120" s="3">
        <v>9</v>
      </c>
    </row>
    <row r="121" spans="3:11" ht="12.75">
      <c r="C121" s="9">
        <v>125</v>
      </c>
      <c r="D121" s="2" t="s">
        <v>98</v>
      </c>
      <c r="E121" s="11" t="s">
        <v>15</v>
      </c>
      <c r="F121" s="2">
        <v>1</v>
      </c>
      <c r="G121" s="2">
        <v>2</v>
      </c>
      <c r="J121" s="2">
        <v>7</v>
      </c>
      <c r="K121" s="3">
        <v>2</v>
      </c>
    </row>
    <row r="122" spans="3:11" ht="12.75">
      <c r="C122" s="9">
        <v>152</v>
      </c>
      <c r="D122" s="2" t="s">
        <v>99</v>
      </c>
      <c r="E122" s="11" t="s">
        <v>16</v>
      </c>
      <c r="F122" s="2">
        <v>11</v>
      </c>
      <c r="H122" s="3">
        <v>9</v>
      </c>
      <c r="I122" s="2">
        <v>2</v>
      </c>
      <c r="J122" s="2">
        <v>17</v>
      </c>
      <c r="K122" s="3">
        <v>1</v>
      </c>
    </row>
    <row r="123" spans="3:11" ht="12.75">
      <c r="C123" s="9">
        <v>153</v>
      </c>
      <c r="D123" s="2" t="s">
        <v>99</v>
      </c>
      <c r="E123" s="11" t="s">
        <v>16</v>
      </c>
      <c r="F123" s="2">
        <v>12</v>
      </c>
      <c r="G123" s="2">
        <v>1</v>
      </c>
      <c r="H123" s="3">
        <v>2</v>
      </c>
      <c r="I123" s="2">
        <v>3</v>
      </c>
      <c r="J123" s="2">
        <v>3</v>
      </c>
      <c r="K123" s="3">
        <v>3</v>
      </c>
    </row>
    <row r="124" spans="3:11" ht="12.75">
      <c r="C124" s="9">
        <v>154</v>
      </c>
      <c r="D124" s="2" t="s">
        <v>99</v>
      </c>
      <c r="E124" s="11" t="s">
        <v>16</v>
      </c>
      <c r="F124" s="2">
        <v>10</v>
      </c>
      <c r="G124" s="2">
        <v>1</v>
      </c>
      <c r="H124" s="3">
        <v>26</v>
      </c>
      <c r="I124" s="2">
        <v>2</v>
      </c>
      <c r="J124" s="2">
        <v>13</v>
      </c>
      <c r="K124" s="3">
        <v>8</v>
      </c>
    </row>
    <row r="125" spans="3:11" ht="12.75">
      <c r="C125" s="9">
        <v>155</v>
      </c>
      <c r="D125" s="2" t="s">
        <v>100</v>
      </c>
      <c r="E125" s="11" t="s">
        <v>16</v>
      </c>
      <c r="F125" s="2">
        <v>9</v>
      </c>
      <c r="H125" s="3">
        <v>19</v>
      </c>
      <c r="I125" s="2">
        <v>2</v>
      </c>
      <c r="J125" s="2">
        <v>7</v>
      </c>
      <c r="K125" s="3">
        <v>1</v>
      </c>
    </row>
    <row r="126" spans="3:10" ht="12.75">
      <c r="C126" s="9">
        <v>156</v>
      </c>
      <c r="D126" s="2" t="s">
        <v>101</v>
      </c>
      <c r="E126" s="11" t="s">
        <v>16</v>
      </c>
      <c r="F126" s="2">
        <v>5</v>
      </c>
      <c r="G126" s="2">
        <v>3</v>
      </c>
      <c r="H126" s="3">
        <v>23</v>
      </c>
      <c r="I126" s="2">
        <v>1</v>
      </c>
      <c r="J126" s="2">
        <v>16</v>
      </c>
    </row>
    <row r="127" spans="3:11" ht="12.75">
      <c r="C127" s="9">
        <v>157</v>
      </c>
      <c r="D127" s="2" t="s">
        <v>102</v>
      </c>
      <c r="E127" s="11" t="s">
        <v>16</v>
      </c>
      <c r="F127" s="2">
        <v>5</v>
      </c>
      <c r="G127" s="2">
        <v>3</v>
      </c>
      <c r="H127" s="3">
        <v>6</v>
      </c>
      <c r="I127" s="2">
        <v>1</v>
      </c>
      <c r="J127" s="2">
        <v>16</v>
      </c>
      <c r="K127" s="3">
        <v>6</v>
      </c>
    </row>
    <row r="128" spans="3:11" ht="12.75">
      <c r="C128" s="9">
        <v>158</v>
      </c>
      <c r="D128" s="2" t="s">
        <v>103</v>
      </c>
      <c r="E128" s="11" t="s">
        <v>16</v>
      </c>
      <c r="F128" s="2">
        <v>17</v>
      </c>
      <c r="G128" s="2">
        <v>3</v>
      </c>
      <c r="H128" s="3">
        <v>32</v>
      </c>
      <c r="I128" s="2">
        <v>5</v>
      </c>
      <c r="J128" s="2">
        <v>13</v>
      </c>
      <c r="K128" s="3">
        <v>3</v>
      </c>
    </row>
    <row r="129" spans="3:11" ht="12.75">
      <c r="C129" s="9">
        <v>162</v>
      </c>
      <c r="D129" s="2" t="s">
        <v>104</v>
      </c>
      <c r="E129" s="11" t="s">
        <v>16</v>
      </c>
      <c r="F129" s="2">
        <v>4</v>
      </c>
      <c r="H129" s="3">
        <v>28</v>
      </c>
      <c r="I129" s="2">
        <v>1</v>
      </c>
      <c r="J129" s="2">
        <v>7</v>
      </c>
      <c r="K129" s="3">
        <v>1</v>
      </c>
    </row>
    <row r="130" spans="3:11" ht="12.75">
      <c r="C130" s="9">
        <v>167</v>
      </c>
      <c r="D130" s="2" t="s">
        <v>105</v>
      </c>
      <c r="E130" s="11" t="s">
        <v>29</v>
      </c>
      <c r="F130" s="2">
        <v>17</v>
      </c>
      <c r="G130" s="2">
        <v>1</v>
      </c>
      <c r="H130" s="3">
        <v>17</v>
      </c>
      <c r="I130" s="2">
        <v>4</v>
      </c>
      <c r="J130" s="2">
        <v>5</v>
      </c>
      <c r="K130" s="3">
        <v>4</v>
      </c>
    </row>
    <row r="131" spans="3:10" ht="12.75">
      <c r="C131" s="9">
        <v>168</v>
      </c>
      <c r="D131" s="2" t="s">
        <v>106</v>
      </c>
      <c r="E131" s="11" t="s">
        <v>16</v>
      </c>
      <c r="F131" s="2">
        <v>9</v>
      </c>
      <c r="G131" s="2">
        <v>2</v>
      </c>
      <c r="H131" s="3">
        <v>10</v>
      </c>
      <c r="I131" s="2">
        <v>3</v>
      </c>
      <c r="J131" s="2">
        <v>4</v>
      </c>
    </row>
    <row r="132" spans="3:11" ht="12.75">
      <c r="C132" s="9">
        <v>169</v>
      </c>
      <c r="D132" s="2" t="s">
        <v>107</v>
      </c>
      <c r="E132" s="11" t="s">
        <v>15</v>
      </c>
      <c r="F132" s="2">
        <v>5</v>
      </c>
      <c r="G132" s="2">
        <v>3</v>
      </c>
      <c r="H132" s="3">
        <v>8</v>
      </c>
      <c r="I132" s="2">
        <v>1</v>
      </c>
      <c r="J132" s="2">
        <v>8</v>
      </c>
      <c r="K132" s="3">
        <v>6</v>
      </c>
    </row>
    <row r="133" spans="6:11" ht="13.5" thickBot="1">
      <c r="F133" s="12">
        <f>SUM(F118:F132)+INT((SUM(G118:G132)+INT(SUM(H118:H132)/40))/4)</f>
        <v>125</v>
      </c>
      <c r="G133" s="13">
        <f>MOD(SUM(G118:G132)+INT(SUM(H118:H132)/40),4)</f>
        <v>2</v>
      </c>
      <c r="H133" s="22">
        <f>MOD(SUM(H118:H132),40)</f>
        <v>29</v>
      </c>
      <c r="I133" s="12">
        <f>SUM(I118:I132)+INT((SUM(J118:J132)+INT(SUM(K118:K132)/12))/20)</f>
        <v>35</v>
      </c>
      <c r="J133" s="13">
        <f>MOD(SUM(J118:J132)+INT(SUM(K118:K132)/12),20)</f>
        <v>19</v>
      </c>
      <c r="K133" s="14">
        <f>MOD(SUM(K118:K132),12)</f>
        <v>5</v>
      </c>
    </row>
    <row r="134" ht="13.5" thickTop="1"/>
    <row r="135" spans="1:11" ht="12.75">
      <c r="A135" s="55" t="s">
        <v>80</v>
      </c>
      <c r="B135" s="8" t="s">
        <v>108</v>
      </c>
      <c r="C135" s="9">
        <v>230</v>
      </c>
      <c r="D135" s="2" t="s">
        <v>109</v>
      </c>
      <c r="E135" s="11" t="s">
        <v>16</v>
      </c>
      <c r="F135" s="2">
        <v>7</v>
      </c>
      <c r="G135" s="2">
        <v>1</v>
      </c>
      <c r="H135" s="3">
        <v>11</v>
      </c>
      <c r="I135" s="2">
        <v>1</v>
      </c>
      <c r="J135" s="2">
        <v>10</v>
      </c>
      <c r="K135" s="3">
        <v>9</v>
      </c>
    </row>
    <row r="136" spans="1:10" ht="12.75">
      <c r="A136" s="56"/>
      <c r="C136" s="9">
        <v>231</v>
      </c>
      <c r="D136" s="2" t="s">
        <v>110</v>
      </c>
      <c r="E136" s="11" t="s">
        <v>16</v>
      </c>
      <c r="F136" s="2">
        <v>9</v>
      </c>
      <c r="G136" s="2">
        <v>1</v>
      </c>
      <c r="H136" s="3">
        <v>27</v>
      </c>
      <c r="I136" s="2">
        <v>1</v>
      </c>
      <c r="J136" s="2">
        <v>16</v>
      </c>
    </row>
    <row r="137" spans="1:11" ht="12.75">
      <c r="A137" s="56"/>
      <c r="C137" s="9">
        <v>232</v>
      </c>
      <c r="D137" s="2" t="s">
        <v>111</v>
      </c>
      <c r="E137" s="11" t="s">
        <v>16</v>
      </c>
      <c r="F137" s="2">
        <v>8</v>
      </c>
      <c r="G137" s="2">
        <v>3</v>
      </c>
      <c r="H137" s="3">
        <v>9</v>
      </c>
      <c r="I137" s="2">
        <v>1</v>
      </c>
      <c r="J137" s="2">
        <v>13</v>
      </c>
      <c r="K137" s="3">
        <v>8</v>
      </c>
    </row>
    <row r="138" spans="3:11" ht="12.75">
      <c r="C138" s="9">
        <v>233</v>
      </c>
      <c r="D138" s="2" t="s">
        <v>112</v>
      </c>
      <c r="E138" s="11" t="s">
        <v>16</v>
      </c>
      <c r="F138" s="2">
        <v>14</v>
      </c>
      <c r="G138" s="2">
        <v>1</v>
      </c>
      <c r="H138" s="3">
        <v>16</v>
      </c>
      <c r="I138" s="2">
        <v>2</v>
      </c>
      <c r="J138" s="2">
        <v>14</v>
      </c>
      <c r="K138" s="3">
        <v>11</v>
      </c>
    </row>
    <row r="139" spans="3:11" ht="12.75">
      <c r="C139" s="9">
        <v>234</v>
      </c>
      <c r="D139" s="2" t="s">
        <v>115</v>
      </c>
      <c r="E139" s="11" t="s">
        <v>16</v>
      </c>
      <c r="F139" s="2">
        <v>9</v>
      </c>
      <c r="G139" s="2">
        <v>1</v>
      </c>
      <c r="H139" s="3">
        <v>24</v>
      </c>
      <c r="I139" s="2">
        <v>1</v>
      </c>
      <c r="J139" s="2">
        <v>12</v>
      </c>
      <c r="K139" s="3">
        <v>5</v>
      </c>
    </row>
    <row r="140" spans="3:10" ht="12.75">
      <c r="C140" s="9">
        <v>235</v>
      </c>
      <c r="D140" s="2" t="s">
        <v>113</v>
      </c>
      <c r="E140" s="11" t="s">
        <v>16</v>
      </c>
      <c r="F140" s="2">
        <v>6</v>
      </c>
      <c r="G140" s="2">
        <v>1</v>
      </c>
      <c r="H140" s="3">
        <v>36</v>
      </c>
      <c r="I140" s="2">
        <v>1</v>
      </c>
      <c r="J140" s="2">
        <v>1</v>
      </c>
    </row>
    <row r="141" spans="3:11" ht="12.75">
      <c r="C141" s="9">
        <v>236</v>
      </c>
      <c r="D141" s="2" t="s">
        <v>114</v>
      </c>
      <c r="E141" s="11" t="s">
        <v>16</v>
      </c>
      <c r="F141" s="2">
        <v>7</v>
      </c>
      <c r="G141" s="2">
        <v>2</v>
      </c>
      <c r="H141" s="3">
        <v>18</v>
      </c>
      <c r="I141" s="2">
        <v>1</v>
      </c>
      <c r="J141" s="2">
        <v>4</v>
      </c>
      <c r="K141" s="3">
        <v>9</v>
      </c>
    </row>
    <row r="142" spans="3:11" ht="12.75">
      <c r="C142" s="9">
        <v>237</v>
      </c>
      <c r="D142" s="2" t="s">
        <v>114</v>
      </c>
      <c r="E142" s="11" t="s">
        <v>16</v>
      </c>
      <c r="F142" s="2">
        <v>7</v>
      </c>
      <c r="G142" s="2">
        <v>1</v>
      </c>
      <c r="H142" s="3">
        <v>1</v>
      </c>
      <c r="I142" s="2">
        <v>1</v>
      </c>
      <c r="J142" s="2">
        <v>3</v>
      </c>
      <c r="K142" s="3">
        <v>7</v>
      </c>
    </row>
    <row r="143" spans="3:11" ht="12.75">
      <c r="C143" s="9">
        <v>238</v>
      </c>
      <c r="D143" s="2" t="s">
        <v>114</v>
      </c>
      <c r="E143" s="11" t="s">
        <v>16</v>
      </c>
      <c r="F143" s="2">
        <v>8</v>
      </c>
      <c r="H143" s="3">
        <v>38</v>
      </c>
      <c r="I143" s="2">
        <v>1</v>
      </c>
      <c r="J143" s="2">
        <v>8</v>
      </c>
      <c r="K143" s="3">
        <v>4</v>
      </c>
    </row>
    <row r="144" spans="3:11" ht="12.75">
      <c r="C144" s="9">
        <v>239</v>
      </c>
      <c r="D144" s="2" t="s">
        <v>116</v>
      </c>
      <c r="E144" s="11" t="s">
        <v>16</v>
      </c>
      <c r="F144" s="2">
        <v>8</v>
      </c>
      <c r="G144" s="2">
        <v>1</v>
      </c>
      <c r="H144" s="3">
        <v>26</v>
      </c>
      <c r="I144" s="2">
        <v>1</v>
      </c>
      <c r="J144" s="2">
        <v>8</v>
      </c>
      <c r="K144" s="3">
        <v>11</v>
      </c>
    </row>
    <row r="145" spans="3:11" ht="12.75">
      <c r="C145" s="9">
        <v>240</v>
      </c>
      <c r="D145" s="2" t="s">
        <v>117</v>
      </c>
      <c r="E145" s="11" t="s">
        <v>16</v>
      </c>
      <c r="F145" s="2">
        <v>6</v>
      </c>
      <c r="G145" s="2">
        <v>2</v>
      </c>
      <c r="H145" s="3">
        <v>25</v>
      </c>
      <c r="I145" s="2">
        <v>1</v>
      </c>
      <c r="J145" s="2">
        <v>6</v>
      </c>
      <c r="K145" s="3">
        <v>8</v>
      </c>
    </row>
    <row r="146" spans="3:11" ht="12.75">
      <c r="C146" s="9">
        <v>241</v>
      </c>
      <c r="D146" s="2" t="s">
        <v>176</v>
      </c>
      <c r="E146" s="11" t="s">
        <v>16</v>
      </c>
      <c r="F146" s="2">
        <v>7</v>
      </c>
      <c r="G146" s="2">
        <v>2</v>
      </c>
      <c r="H146" s="3">
        <v>6</v>
      </c>
      <c r="I146" s="2">
        <v>1</v>
      </c>
      <c r="J146" s="2">
        <v>11</v>
      </c>
      <c r="K146" s="3">
        <v>9</v>
      </c>
    </row>
    <row r="147" spans="3:11" ht="12.75">
      <c r="C147" s="9">
        <v>242</v>
      </c>
      <c r="D147" s="2" t="s">
        <v>110</v>
      </c>
      <c r="E147" s="11" t="s">
        <v>16</v>
      </c>
      <c r="F147" s="2">
        <v>5</v>
      </c>
      <c r="G147" s="2">
        <v>1</v>
      </c>
      <c r="H147" s="3">
        <v>32</v>
      </c>
      <c r="I147" s="2">
        <v>1</v>
      </c>
      <c r="K147" s="3">
        <v>10</v>
      </c>
    </row>
    <row r="148" spans="3:11" ht="12.75">
      <c r="C148" s="9">
        <v>243</v>
      </c>
      <c r="D148" s="2" t="s">
        <v>118</v>
      </c>
      <c r="E148" s="11" t="s">
        <v>16</v>
      </c>
      <c r="F148" s="2">
        <v>8</v>
      </c>
      <c r="G148" s="2">
        <v>3</v>
      </c>
      <c r="H148" s="3">
        <v>34</v>
      </c>
      <c r="I148" s="2">
        <v>1</v>
      </c>
      <c r="J148" s="2">
        <v>17</v>
      </c>
      <c r="K148" s="3">
        <v>11</v>
      </c>
    </row>
    <row r="149" spans="3:11" ht="12.75">
      <c r="C149" s="9">
        <v>244</v>
      </c>
      <c r="D149" s="2" t="s">
        <v>119</v>
      </c>
      <c r="E149" s="11" t="s">
        <v>15</v>
      </c>
      <c r="G149" s="2">
        <v>1</v>
      </c>
      <c r="H149" s="3">
        <v>15</v>
      </c>
      <c r="J149" s="2">
        <v>1</v>
      </c>
      <c r="K149" s="3">
        <v>3</v>
      </c>
    </row>
    <row r="150" spans="3:11" ht="12.75">
      <c r="C150" s="9">
        <v>245</v>
      </c>
      <c r="D150" s="2" t="s">
        <v>120</v>
      </c>
      <c r="E150" s="11" t="s">
        <v>15</v>
      </c>
      <c r="F150" s="2">
        <v>2</v>
      </c>
      <c r="G150" s="2">
        <v>1</v>
      </c>
      <c r="H150" s="3">
        <v>22</v>
      </c>
      <c r="J150" s="2">
        <v>8</v>
      </c>
      <c r="K150" s="3">
        <v>2</v>
      </c>
    </row>
    <row r="151" spans="3:11" ht="12.75">
      <c r="C151" s="9">
        <v>246</v>
      </c>
      <c r="D151" s="2" t="s">
        <v>120</v>
      </c>
      <c r="E151" s="11" t="s">
        <v>15</v>
      </c>
      <c r="F151" s="2">
        <v>2</v>
      </c>
      <c r="H151" s="3">
        <v>15</v>
      </c>
      <c r="J151" s="2">
        <v>7</v>
      </c>
      <c r="K151" s="3">
        <v>2</v>
      </c>
    </row>
    <row r="152" spans="3:11" ht="12.75">
      <c r="C152" s="9">
        <v>247</v>
      </c>
      <c r="D152" s="2" t="s">
        <v>122</v>
      </c>
      <c r="E152" s="11" t="s">
        <v>29</v>
      </c>
      <c r="F152" s="2">
        <v>3</v>
      </c>
      <c r="G152" s="2">
        <v>2</v>
      </c>
      <c r="H152" s="3">
        <v>28</v>
      </c>
      <c r="J152" s="2">
        <v>12</v>
      </c>
      <c r="K152" s="3">
        <v>6</v>
      </c>
    </row>
    <row r="153" spans="3:11" ht="12.75">
      <c r="C153" s="9">
        <v>248</v>
      </c>
      <c r="D153" s="2" t="s">
        <v>73</v>
      </c>
      <c r="G153" s="2">
        <v>3</v>
      </c>
      <c r="H153" s="3">
        <v>3</v>
      </c>
      <c r="J153" s="2">
        <v>2</v>
      </c>
      <c r="K153" s="3">
        <v>8</v>
      </c>
    </row>
    <row r="154" spans="3:10" ht="12.75">
      <c r="C154" s="9">
        <v>249</v>
      </c>
      <c r="D154" s="2" t="s">
        <v>121</v>
      </c>
      <c r="E154" s="11" t="s">
        <v>29</v>
      </c>
      <c r="G154" s="2">
        <v>2</v>
      </c>
      <c r="H154" s="3">
        <v>15</v>
      </c>
      <c r="J154" s="2">
        <v>2</v>
      </c>
    </row>
    <row r="155" spans="3:11" ht="12.75">
      <c r="C155" s="9">
        <v>250</v>
      </c>
      <c r="D155" s="2" t="s">
        <v>82</v>
      </c>
      <c r="E155" s="11" t="s">
        <v>15</v>
      </c>
      <c r="F155" s="2">
        <v>12</v>
      </c>
      <c r="H155" s="3">
        <v>5</v>
      </c>
      <c r="I155" s="2">
        <v>2</v>
      </c>
      <c r="J155" s="2">
        <v>2</v>
      </c>
      <c r="K155" s="3">
        <v>9</v>
      </c>
    </row>
    <row r="156" spans="3:10" ht="12.75">
      <c r="C156" s="9">
        <v>251</v>
      </c>
      <c r="D156" s="2" t="s">
        <v>82</v>
      </c>
      <c r="E156" s="11" t="s">
        <v>15</v>
      </c>
      <c r="F156" s="2">
        <v>6</v>
      </c>
      <c r="H156" s="3">
        <v>35</v>
      </c>
      <c r="I156" s="2">
        <v>1</v>
      </c>
      <c r="J156" s="2">
        <v>2</v>
      </c>
    </row>
    <row r="157" spans="6:11" ht="13.5" thickBot="1">
      <c r="F157" s="12">
        <f>SUM(F135:F156)+INT((SUM(G135:G156)+INT(SUM(H135:H156)/40))/4)</f>
        <v>144</v>
      </c>
      <c r="G157" s="13">
        <f>MOD(SUM(G135:G156)+INT(SUM(H135:H156)/40),4)</f>
        <v>0</v>
      </c>
      <c r="H157" s="22">
        <f>MOD(SUM(H135:H156),40)</f>
        <v>1</v>
      </c>
      <c r="I157" s="12">
        <f>SUM(I135:I156)+INT((SUM(J135:J156)+INT(SUM(K135:K156)/12))/20)</f>
        <v>26</v>
      </c>
      <c r="J157" s="13">
        <f>MOD(SUM(J135:J156)+INT(SUM(K135:K156)/12),20)</f>
        <v>10</v>
      </c>
      <c r="K157" s="14">
        <f>MOD(SUM(K135:K156),12)</f>
        <v>0</v>
      </c>
    </row>
    <row r="158" ht="13.5" thickTop="1"/>
    <row r="159" spans="2:11" ht="12.75">
      <c r="B159" s="8" t="s">
        <v>123</v>
      </c>
      <c r="C159" s="9">
        <v>101</v>
      </c>
      <c r="D159" s="2" t="s">
        <v>125</v>
      </c>
      <c r="E159" s="11" t="s">
        <v>16</v>
      </c>
      <c r="F159" s="2">
        <v>10</v>
      </c>
      <c r="H159" s="3">
        <v>12</v>
      </c>
      <c r="I159" s="2">
        <v>3</v>
      </c>
      <c r="J159" s="2">
        <v>5</v>
      </c>
      <c r="K159" s="3">
        <v>6</v>
      </c>
    </row>
    <row r="160" spans="3:11" ht="12.75">
      <c r="C160" s="9">
        <v>102</v>
      </c>
      <c r="D160" s="2" t="s">
        <v>125</v>
      </c>
      <c r="E160" s="11" t="s">
        <v>15</v>
      </c>
      <c r="F160" s="2">
        <v>4</v>
      </c>
      <c r="G160" s="2">
        <v>2</v>
      </c>
      <c r="J160" s="2">
        <v>15</v>
      </c>
      <c r="K160" s="3">
        <v>9</v>
      </c>
    </row>
    <row r="161" spans="3:11" ht="12.75">
      <c r="C161" s="9">
        <v>103</v>
      </c>
      <c r="D161" s="2" t="s">
        <v>126</v>
      </c>
      <c r="E161" s="11" t="s">
        <v>16</v>
      </c>
      <c r="F161" s="2">
        <v>10</v>
      </c>
      <c r="G161" s="2">
        <v>1</v>
      </c>
      <c r="H161" s="3">
        <v>12</v>
      </c>
      <c r="I161" s="2">
        <v>2</v>
      </c>
      <c r="J161" s="2">
        <v>19</v>
      </c>
      <c r="K161" s="3">
        <v>3</v>
      </c>
    </row>
    <row r="162" spans="3:11" ht="12.75">
      <c r="C162" s="9">
        <v>104</v>
      </c>
      <c r="D162" s="2" t="s">
        <v>127</v>
      </c>
      <c r="E162" s="11" t="s">
        <v>16</v>
      </c>
      <c r="F162" s="2">
        <v>6</v>
      </c>
      <c r="G162" s="2">
        <v>3</v>
      </c>
      <c r="H162" s="3">
        <v>23</v>
      </c>
      <c r="I162" s="2">
        <v>2</v>
      </c>
      <c r="J162" s="2">
        <v>3</v>
      </c>
      <c r="K162" s="3">
        <v>6</v>
      </c>
    </row>
    <row r="163" spans="3:11" ht="12.75">
      <c r="C163" s="9">
        <v>105</v>
      </c>
      <c r="D163" s="2" t="s">
        <v>127</v>
      </c>
      <c r="E163" s="11" t="s">
        <v>16</v>
      </c>
      <c r="F163" s="2">
        <v>7</v>
      </c>
      <c r="G163" s="2">
        <v>1</v>
      </c>
      <c r="H163" s="3">
        <v>5</v>
      </c>
      <c r="I163" s="2">
        <v>2</v>
      </c>
      <c r="J163" s="2">
        <v>5</v>
      </c>
      <c r="K163" s="3">
        <v>11</v>
      </c>
    </row>
    <row r="164" spans="3:11" ht="12.75">
      <c r="C164" s="9">
        <v>106</v>
      </c>
      <c r="D164" s="2" t="s">
        <v>128</v>
      </c>
      <c r="E164" s="11" t="s">
        <v>30</v>
      </c>
      <c r="F164" s="2">
        <v>4</v>
      </c>
      <c r="G164" s="2">
        <v>3</v>
      </c>
      <c r="H164" s="3">
        <v>27</v>
      </c>
      <c r="I164" s="2">
        <v>1</v>
      </c>
      <c r="J164" s="2">
        <v>6</v>
      </c>
      <c r="K164" s="3">
        <v>10</v>
      </c>
    </row>
    <row r="165" spans="3:11" ht="12.75">
      <c r="C165" s="9">
        <v>110</v>
      </c>
      <c r="D165" s="2" t="s">
        <v>129</v>
      </c>
      <c r="G165" s="2">
        <v>2</v>
      </c>
      <c r="H165" s="3">
        <v>20</v>
      </c>
      <c r="J165" s="2">
        <v>3</v>
      </c>
      <c r="K165" s="3">
        <v>5</v>
      </c>
    </row>
    <row r="166" spans="3:11" ht="12.75">
      <c r="C166" s="9">
        <v>111</v>
      </c>
      <c r="D166" s="2" t="s">
        <v>130</v>
      </c>
      <c r="E166" s="11" t="s">
        <v>29</v>
      </c>
      <c r="F166" s="2">
        <v>2</v>
      </c>
      <c r="G166" s="2">
        <v>2</v>
      </c>
      <c r="H166" s="3">
        <v>6</v>
      </c>
      <c r="J166" s="2">
        <v>13</v>
      </c>
      <c r="K166" s="3">
        <v>10</v>
      </c>
    </row>
    <row r="167" spans="3:11" ht="12.75">
      <c r="C167" s="9">
        <v>112</v>
      </c>
      <c r="D167" s="2" t="s">
        <v>26</v>
      </c>
      <c r="E167" s="11" t="s">
        <v>15</v>
      </c>
      <c r="F167" s="2">
        <v>13</v>
      </c>
      <c r="G167" s="2">
        <v>1</v>
      </c>
      <c r="H167" s="3">
        <v>10</v>
      </c>
      <c r="I167" s="2">
        <v>3</v>
      </c>
      <c r="J167" s="2">
        <v>9</v>
      </c>
      <c r="K167" s="3">
        <v>1</v>
      </c>
    </row>
    <row r="168" spans="6:11" ht="13.5" thickBot="1">
      <c r="F168" s="12">
        <f>SUM(F159:F167)+INT((SUM(G159:G167)+INT(SUM(H159:H167)/40))/4)</f>
        <v>60</v>
      </c>
      <c r="G168" s="13">
        <f>MOD(SUM(G159:G167)+INT(SUM(H159:H167)/40),4)</f>
        <v>1</v>
      </c>
      <c r="H168" s="22">
        <f>MOD(SUM(H159:H167),40)</f>
        <v>35</v>
      </c>
      <c r="I168" s="12">
        <f>SUM(I159:I167)+INT((SUM(J159:J167)+INT(SUM(K159:K167)/12))/20)</f>
        <v>17</v>
      </c>
      <c r="J168" s="13">
        <f>MOD(SUM(J159:J167)+INT(SUM(K159:K167)/12),20)</f>
        <v>3</v>
      </c>
      <c r="K168" s="14">
        <f>MOD(SUM(K159:K167),12)</f>
        <v>1</v>
      </c>
    </row>
    <row r="169" ht="13.5" thickTop="1"/>
    <row r="170" spans="2:8" ht="12.75">
      <c r="B170" s="8" t="s">
        <v>124</v>
      </c>
      <c r="C170" s="9">
        <v>12</v>
      </c>
      <c r="D170" s="2" t="s">
        <v>131</v>
      </c>
      <c r="G170" s="2">
        <v>1</v>
      </c>
      <c r="H170" s="3">
        <v>6</v>
      </c>
    </row>
    <row r="171" spans="3:8" ht="12.75">
      <c r="C171" s="9">
        <v>17</v>
      </c>
      <c r="D171" s="2" t="s">
        <v>131</v>
      </c>
      <c r="G171" s="2">
        <v>1</v>
      </c>
      <c r="H171" s="3">
        <v>2</v>
      </c>
    </row>
    <row r="172" spans="3:8" ht="12.75">
      <c r="C172" s="9">
        <v>60</v>
      </c>
      <c r="D172" s="2" t="s">
        <v>131</v>
      </c>
      <c r="F172" s="2">
        <v>2</v>
      </c>
      <c r="H172" s="3">
        <v>19</v>
      </c>
    </row>
    <row r="173" spans="3:11" ht="12.75">
      <c r="C173" s="9">
        <v>79</v>
      </c>
      <c r="D173" s="2" t="s">
        <v>134</v>
      </c>
      <c r="E173" s="11" t="s">
        <v>135</v>
      </c>
      <c r="F173" s="2">
        <v>1</v>
      </c>
      <c r="H173" s="3">
        <v>6</v>
      </c>
      <c r="J173" s="2">
        <v>11</v>
      </c>
      <c r="K173" s="3">
        <v>5</v>
      </c>
    </row>
    <row r="174" spans="3:10" ht="12.75">
      <c r="C174" s="9">
        <v>80</v>
      </c>
      <c r="D174" s="2" t="s">
        <v>132</v>
      </c>
      <c r="E174" s="11" t="s">
        <v>15</v>
      </c>
      <c r="F174" s="2">
        <v>12</v>
      </c>
      <c r="G174" s="2">
        <v>2</v>
      </c>
      <c r="H174" s="3">
        <v>7</v>
      </c>
      <c r="I174" s="2">
        <v>3</v>
      </c>
      <c r="J174" s="2">
        <v>17</v>
      </c>
    </row>
    <row r="175" spans="3:11" ht="12.75">
      <c r="C175" s="9">
        <v>81</v>
      </c>
      <c r="D175" s="2" t="s">
        <v>223</v>
      </c>
      <c r="E175" s="11" t="s">
        <v>16</v>
      </c>
      <c r="F175" s="2">
        <v>2</v>
      </c>
      <c r="H175" s="3">
        <v>18</v>
      </c>
      <c r="J175" s="2">
        <v>15</v>
      </c>
      <c r="K175" s="3">
        <v>4</v>
      </c>
    </row>
    <row r="176" spans="3:11" ht="12.75">
      <c r="C176" s="9">
        <v>82</v>
      </c>
      <c r="D176" s="2" t="s">
        <v>56</v>
      </c>
      <c r="E176" s="11" t="s">
        <v>16</v>
      </c>
      <c r="F176" s="23">
        <v>4</v>
      </c>
      <c r="G176" s="24">
        <v>2</v>
      </c>
      <c r="H176" s="25">
        <v>4</v>
      </c>
      <c r="I176" s="24">
        <v>1</v>
      </c>
      <c r="J176" s="24">
        <v>10</v>
      </c>
      <c r="K176" s="25">
        <v>3</v>
      </c>
    </row>
    <row r="178" spans="5:11" ht="12.75">
      <c r="E178" s="11" t="s">
        <v>47</v>
      </c>
      <c r="F178" s="4">
        <f>SUM(F170:F177)+INT((SUM(G170:G177)+INT(SUM(H170:H177)/40))/4)</f>
        <v>22</v>
      </c>
      <c r="G178" s="26">
        <f>MOD(SUM(G170:G177)+INT(SUM(H170:H177)/40),4)</f>
        <v>3</v>
      </c>
      <c r="H178" s="11">
        <f>MOD(SUM(H170:H177),40)</f>
        <v>22</v>
      </c>
      <c r="I178" s="4">
        <f>SUM(I170:I177)+INT((SUM(J170:J177)+INT(SUM(K170:K177)/12))/20)</f>
        <v>6</v>
      </c>
      <c r="J178" s="2">
        <f>MOD(SUM(J170:J177)+INT(SUM(K170:K177)/12),20)</f>
        <v>14</v>
      </c>
      <c r="K178" s="3">
        <f>MOD(SUM(K170:K177),12)</f>
        <v>0</v>
      </c>
    </row>
    <row r="180" spans="5:10" ht="12.75">
      <c r="E180" s="11" t="s">
        <v>48</v>
      </c>
      <c r="F180" s="2">
        <v>22</v>
      </c>
      <c r="G180" s="2">
        <v>3</v>
      </c>
      <c r="H180" s="3">
        <v>22</v>
      </c>
      <c r="I180" s="2">
        <v>6</v>
      </c>
      <c r="J180" s="2">
        <v>14</v>
      </c>
    </row>
    <row r="181" spans="1:11" ht="12.75">
      <c r="A181" s="55" t="s">
        <v>136</v>
      </c>
      <c r="B181" s="8" t="s">
        <v>124</v>
      </c>
      <c r="C181" s="9">
        <v>83</v>
      </c>
      <c r="D181" s="2" t="s">
        <v>138</v>
      </c>
      <c r="E181" s="11" t="s">
        <v>15</v>
      </c>
      <c r="F181" s="2">
        <v>23</v>
      </c>
      <c r="G181" s="2">
        <v>2</v>
      </c>
      <c r="H181" s="3">
        <v>13</v>
      </c>
      <c r="I181" s="2">
        <v>6</v>
      </c>
      <c r="J181" s="2">
        <v>8</v>
      </c>
      <c r="K181" s="3">
        <v>10</v>
      </c>
    </row>
    <row r="182" spans="1:8" ht="12.75">
      <c r="A182" s="56"/>
      <c r="B182" s="27" t="s">
        <v>137</v>
      </c>
      <c r="C182" s="9">
        <v>84</v>
      </c>
      <c r="D182" s="2" t="s">
        <v>139</v>
      </c>
      <c r="E182" s="11" t="s">
        <v>146</v>
      </c>
      <c r="G182" s="2">
        <v>2</v>
      </c>
      <c r="H182" s="3">
        <v>14</v>
      </c>
    </row>
    <row r="183" spans="1:8" ht="12.75">
      <c r="A183" s="56"/>
      <c r="C183" s="9">
        <v>85</v>
      </c>
      <c r="D183" s="2" t="s">
        <v>140</v>
      </c>
      <c r="F183" s="2">
        <v>4</v>
      </c>
      <c r="G183" s="2">
        <v>2</v>
      </c>
      <c r="H183" s="3">
        <v>27</v>
      </c>
    </row>
    <row r="184" spans="3:11" ht="12.75">
      <c r="C184" s="9">
        <v>86</v>
      </c>
      <c r="D184" s="2" t="s">
        <v>141</v>
      </c>
      <c r="E184" s="11" t="s">
        <v>15</v>
      </c>
      <c r="F184" s="2">
        <v>2</v>
      </c>
      <c r="H184" s="3">
        <v>19</v>
      </c>
      <c r="J184" s="2">
        <v>8</v>
      </c>
      <c r="K184" s="3">
        <v>1</v>
      </c>
    </row>
    <row r="185" spans="3:7" ht="12.75">
      <c r="C185" s="9">
        <v>87</v>
      </c>
      <c r="D185" s="2" t="s">
        <v>131</v>
      </c>
      <c r="E185" s="11" t="s">
        <v>146</v>
      </c>
      <c r="G185" s="2">
        <v>1</v>
      </c>
    </row>
    <row r="186" spans="3:11" ht="12.75">
      <c r="C186" s="9">
        <v>88</v>
      </c>
      <c r="D186" s="2" t="s">
        <v>142</v>
      </c>
      <c r="E186" s="11" t="s">
        <v>15</v>
      </c>
      <c r="F186" s="2">
        <v>9</v>
      </c>
      <c r="G186" s="2">
        <v>2</v>
      </c>
      <c r="H186" s="3">
        <v>1</v>
      </c>
      <c r="I186" s="2">
        <v>2</v>
      </c>
      <c r="J186" s="2">
        <v>11</v>
      </c>
      <c r="K186" s="3">
        <v>11</v>
      </c>
    </row>
    <row r="187" spans="3:11" ht="12.75">
      <c r="C187" s="9">
        <v>89</v>
      </c>
      <c r="D187" s="2" t="s">
        <v>225</v>
      </c>
      <c r="E187" s="11" t="s">
        <v>15</v>
      </c>
      <c r="F187" s="2">
        <v>5</v>
      </c>
      <c r="G187" s="2">
        <v>2</v>
      </c>
      <c r="H187" s="3">
        <v>3</v>
      </c>
      <c r="I187" s="2">
        <v>1</v>
      </c>
      <c r="J187" s="2">
        <v>11</v>
      </c>
      <c r="K187" s="3">
        <v>7</v>
      </c>
    </row>
    <row r="188" spans="3:11" ht="12.75">
      <c r="C188" s="9">
        <v>90</v>
      </c>
      <c r="D188" s="2" t="s">
        <v>121</v>
      </c>
      <c r="E188" s="11" t="s">
        <v>16</v>
      </c>
      <c r="G188" s="2">
        <v>1</v>
      </c>
      <c r="H188" s="3">
        <v>24</v>
      </c>
      <c r="J188" s="2">
        <v>2</v>
      </c>
      <c r="K188" s="3">
        <v>7</v>
      </c>
    </row>
    <row r="189" spans="3:11" ht="12.75">
      <c r="C189" s="9">
        <v>91</v>
      </c>
      <c r="D189" s="2" t="s">
        <v>143</v>
      </c>
      <c r="E189" s="11" t="s">
        <v>15</v>
      </c>
      <c r="F189" s="2">
        <v>7</v>
      </c>
      <c r="G189" s="2">
        <v>1</v>
      </c>
      <c r="H189" s="3">
        <v>31</v>
      </c>
      <c r="I189" s="2">
        <v>1</v>
      </c>
      <c r="J189" s="2">
        <v>16</v>
      </c>
      <c r="K189" s="3">
        <v>7</v>
      </c>
    </row>
    <row r="190" spans="3:11" ht="12.75">
      <c r="C190" s="9">
        <v>92</v>
      </c>
      <c r="D190" s="2" t="s">
        <v>144</v>
      </c>
      <c r="E190" s="11" t="s">
        <v>15</v>
      </c>
      <c r="F190" s="2">
        <v>4</v>
      </c>
      <c r="H190" s="3">
        <v>29</v>
      </c>
      <c r="J190" s="2">
        <v>13</v>
      </c>
      <c r="K190" s="3">
        <v>1</v>
      </c>
    </row>
    <row r="191" spans="3:10" ht="12.75">
      <c r="C191" s="9">
        <v>97</v>
      </c>
      <c r="D191" s="2" t="s">
        <v>224</v>
      </c>
      <c r="E191" s="11" t="s">
        <v>15</v>
      </c>
      <c r="G191" s="2">
        <v>3</v>
      </c>
      <c r="H191" s="3">
        <v>6</v>
      </c>
      <c r="J191" s="2">
        <v>3</v>
      </c>
    </row>
    <row r="192" spans="3:11" ht="12.75">
      <c r="C192" s="9">
        <v>109</v>
      </c>
      <c r="D192" s="2" t="s">
        <v>145</v>
      </c>
      <c r="E192" s="11" t="s">
        <v>16</v>
      </c>
      <c r="G192" s="2">
        <v>2</v>
      </c>
      <c r="H192" s="3">
        <v>33</v>
      </c>
      <c r="J192" s="2">
        <v>5</v>
      </c>
      <c r="K192" s="3">
        <v>5</v>
      </c>
    </row>
    <row r="193" spans="3:11" ht="12.75">
      <c r="C193" s="9">
        <v>116</v>
      </c>
      <c r="D193" s="2" t="s">
        <v>145</v>
      </c>
      <c r="E193" s="11" t="s">
        <v>16</v>
      </c>
      <c r="G193" s="2">
        <v>1</v>
      </c>
      <c r="H193" s="3">
        <v>25</v>
      </c>
      <c r="J193" s="2">
        <v>3</v>
      </c>
      <c r="K193" s="3">
        <v>1</v>
      </c>
    </row>
    <row r="194" spans="3:11" ht="12.75">
      <c r="C194" s="9">
        <v>171</v>
      </c>
      <c r="D194" s="2" t="s">
        <v>145</v>
      </c>
      <c r="E194" s="11" t="s">
        <v>16</v>
      </c>
      <c r="G194" s="2">
        <v>2</v>
      </c>
      <c r="H194" s="3">
        <v>10</v>
      </c>
      <c r="J194" s="2">
        <v>4</v>
      </c>
      <c r="K194" s="3">
        <v>1</v>
      </c>
    </row>
    <row r="195" spans="6:11" ht="13.5" thickBot="1">
      <c r="F195" s="12">
        <f>SUM(F180:F194)+INT((SUM(G180:G194)+INT(SUM(H180:H194)/40))/4)</f>
        <v>83</v>
      </c>
      <c r="G195" s="13">
        <f>MOD(SUM(G180:G194)+INT(SUM(H180:H194)/40),4)</f>
        <v>2</v>
      </c>
      <c r="H195" s="22">
        <f>MOD(SUM(H180:H194),40)</f>
        <v>17</v>
      </c>
      <c r="I195" s="12">
        <f>SUM(I180:I194)+INT((SUM(J180:J194)+INT(SUM(K180:K194)/12))/20)</f>
        <v>21</v>
      </c>
      <c r="J195" s="13">
        <f>MOD(SUM(J180:J194)+INT(SUM(K180:K194)/12),20)</f>
        <v>2</v>
      </c>
      <c r="K195" s="14">
        <f>MOD(SUM(K180:K194),12)</f>
        <v>3</v>
      </c>
    </row>
    <row r="196" ht="13.5" thickTop="1"/>
    <row r="197" spans="2:11" ht="12.75">
      <c r="B197" s="8" t="s">
        <v>147</v>
      </c>
      <c r="C197" s="9">
        <v>93</v>
      </c>
      <c r="D197" s="2" t="s">
        <v>82</v>
      </c>
      <c r="E197" s="11" t="s">
        <v>15</v>
      </c>
      <c r="F197" s="2">
        <v>1</v>
      </c>
      <c r="G197" s="2">
        <v>1</v>
      </c>
      <c r="H197" s="3">
        <v>22</v>
      </c>
      <c r="J197" s="2">
        <v>5</v>
      </c>
      <c r="K197" s="3">
        <v>1</v>
      </c>
    </row>
    <row r="198" spans="3:11" ht="12.75">
      <c r="C198" s="9">
        <v>94</v>
      </c>
      <c r="D198" s="2" t="s">
        <v>148</v>
      </c>
      <c r="E198" s="11" t="s">
        <v>15</v>
      </c>
      <c r="F198" s="2">
        <v>2</v>
      </c>
      <c r="J198" s="2">
        <v>7</v>
      </c>
      <c r="K198" s="3">
        <v>8</v>
      </c>
    </row>
    <row r="199" spans="6:11" ht="13.5" thickBot="1">
      <c r="F199" s="12">
        <f>SUM(F197:F198)</f>
        <v>3</v>
      </c>
      <c r="G199" s="13">
        <f>SUM(G197:G198)</f>
        <v>1</v>
      </c>
      <c r="H199" s="22">
        <f>SUM(H197:H198)</f>
        <v>22</v>
      </c>
      <c r="I199" s="12"/>
      <c r="J199" s="13">
        <f>SUM(J197:J198)</f>
        <v>12</v>
      </c>
      <c r="K199" s="14">
        <f>SUM(K197:K198)</f>
        <v>9</v>
      </c>
    </row>
    <row r="200" ht="13.5" thickTop="1"/>
    <row r="201" spans="2:11" ht="12.75">
      <c r="B201" s="8" t="s">
        <v>149</v>
      </c>
      <c r="C201" s="9">
        <v>95</v>
      </c>
      <c r="D201" s="2" t="s">
        <v>150</v>
      </c>
      <c r="E201" s="11" t="s">
        <v>15</v>
      </c>
      <c r="F201" s="2">
        <v>2</v>
      </c>
      <c r="G201" s="2">
        <v>3</v>
      </c>
      <c r="H201" s="3">
        <v>31</v>
      </c>
      <c r="J201" s="2">
        <v>11</v>
      </c>
      <c r="K201" s="3">
        <v>3</v>
      </c>
    </row>
    <row r="202" spans="3:11" ht="12.75">
      <c r="C202" s="9">
        <v>107</v>
      </c>
      <c r="D202" s="2" t="s">
        <v>121</v>
      </c>
      <c r="G202" s="2">
        <v>1</v>
      </c>
      <c r="H202" s="3">
        <v>29</v>
      </c>
      <c r="J202" s="2">
        <v>2</v>
      </c>
      <c r="K202" s="3">
        <v>11</v>
      </c>
    </row>
    <row r="203" spans="3:8" ht="12.75">
      <c r="C203" s="9">
        <v>108</v>
      </c>
      <c r="D203" s="2" t="s">
        <v>151</v>
      </c>
      <c r="H203" s="3">
        <v>17</v>
      </c>
    </row>
    <row r="204" spans="3:11" ht="12.75">
      <c r="C204" s="9">
        <v>121</v>
      </c>
      <c r="D204" s="2" t="s">
        <v>152</v>
      </c>
      <c r="E204" s="11" t="s">
        <v>15</v>
      </c>
      <c r="F204" s="2">
        <v>2</v>
      </c>
      <c r="G204" s="2">
        <v>3</v>
      </c>
      <c r="H204" s="3">
        <v>22</v>
      </c>
      <c r="I204" s="2">
        <v>1</v>
      </c>
      <c r="J204" s="2">
        <v>1</v>
      </c>
      <c r="K204" s="3">
        <v>8</v>
      </c>
    </row>
    <row r="205" spans="6:11" ht="13.5" thickBot="1">
      <c r="F205" s="12">
        <f>SUM(F201:F204)+INT((SUM(G201:G204)+INT(SUM(H201:H204)/40))/4)</f>
        <v>6</v>
      </c>
      <c r="G205" s="13">
        <f>MOD(SUM(G201:G204)+INT(SUM(H201:H204)/40),4)</f>
        <v>1</v>
      </c>
      <c r="H205" s="22">
        <f>MOD(SUM(H201:H204),40)</f>
        <v>19</v>
      </c>
      <c r="I205" s="12">
        <f>SUM(I201:I204)+INT((SUM(J201:J204)+INT(SUM(K201:K204)/12))/20)</f>
        <v>1</v>
      </c>
      <c r="J205" s="13">
        <f>MOD(SUM(J201:J204)+INT(SUM(K201:K204)/12),20)</f>
        <v>15</v>
      </c>
      <c r="K205" s="14">
        <f>MOD(SUM(K201:K204),12)</f>
        <v>10</v>
      </c>
    </row>
    <row r="206" ht="13.5" thickTop="1"/>
    <row r="207" spans="2:10" ht="12.75">
      <c r="B207" s="8" t="s">
        <v>153</v>
      </c>
      <c r="C207" s="9">
        <v>96</v>
      </c>
      <c r="D207" s="2" t="s">
        <v>226</v>
      </c>
      <c r="E207" s="11" t="s">
        <v>15</v>
      </c>
      <c r="F207" s="2">
        <v>4</v>
      </c>
      <c r="G207" s="2">
        <v>1</v>
      </c>
      <c r="H207" s="3">
        <v>25</v>
      </c>
      <c r="J207" s="2">
        <v>15</v>
      </c>
    </row>
    <row r="208" spans="3:11" ht="12.75">
      <c r="C208" s="9">
        <v>113</v>
      </c>
      <c r="D208" s="2" t="s">
        <v>120</v>
      </c>
      <c r="E208" s="11" t="s">
        <v>30</v>
      </c>
      <c r="F208" s="2">
        <v>2</v>
      </c>
      <c r="G208" s="2">
        <v>3</v>
      </c>
      <c r="H208" s="3">
        <v>30</v>
      </c>
      <c r="I208" s="2">
        <v>1</v>
      </c>
      <c r="J208" s="2">
        <v>2</v>
      </c>
      <c r="K208" s="3">
        <v>1</v>
      </c>
    </row>
    <row r="209" spans="3:11" ht="12.75">
      <c r="C209" s="9">
        <v>119</v>
      </c>
      <c r="D209" s="2" t="s">
        <v>154</v>
      </c>
      <c r="E209" s="11" t="s">
        <v>16</v>
      </c>
      <c r="F209" s="2">
        <v>5</v>
      </c>
      <c r="G209" s="2">
        <v>3</v>
      </c>
      <c r="H209" s="3">
        <v>39</v>
      </c>
      <c r="I209" s="2">
        <v>2</v>
      </c>
      <c r="J209" s="2">
        <v>11</v>
      </c>
      <c r="K209" s="3">
        <v>7</v>
      </c>
    </row>
    <row r="210" spans="6:11" ht="13.5" thickBot="1">
      <c r="F210" s="12">
        <f>SUM(F207:F209)+INT((SUM(G207:G209)+INT(SUM(H207:H209)/40))/4)</f>
        <v>13</v>
      </c>
      <c r="G210" s="13">
        <f>MOD(SUM(G207:G209)+INT(SUM(H207:H209)/40),4)</f>
        <v>1</v>
      </c>
      <c r="H210" s="22">
        <f>MOD(SUM(H207:H209),40)</f>
        <v>14</v>
      </c>
      <c r="I210" s="12">
        <f>SUM(I207:I209)+INT((SUM(J207:J209)+INT(SUM(K207:K209)/12))/20)</f>
        <v>4</v>
      </c>
      <c r="J210" s="13">
        <f>MOD(SUM(J207:J209)+INT(SUM(K207:K209)/12),20)</f>
        <v>8</v>
      </c>
      <c r="K210" s="14">
        <f>MOD(SUM(K207:K209),12)</f>
        <v>8</v>
      </c>
    </row>
    <row r="211" ht="13.5" thickTop="1"/>
    <row r="212" spans="2:11" ht="13.5" thickBot="1">
      <c r="B212" s="8" t="s">
        <v>155</v>
      </c>
      <c r="C212" s="9">
        <v>74</v>
      </c>
      <c r="D212" s="2" t="s">
        <v>121</v>
      </c>
      <c r="E212" s="11" t="s">
        <v>15</v>
      </c>
      <c r="F212" s="28">
        <v>1</v>
      </c>
      <c r="G212" s="29">
        <v>1</v>
      </c>
      <c r="H212" s="30"/>
      <c r="I212" s="29"/>
      <c r="J212" s="29">
        <v>8</v>
      </c>
      <c r="K212" s="30">
        <v>6</v>
      </c>
    </row>
    <row r="213" ht="13.5" thickTop="1"/>
    <row r="214" spans="1:11" ht="12.75">
      <c r="A214" s="57" t="s">
        <v>156</v>
      </c>
      <c r="B214" s="8" t="s">
        <v>157</v>
      </c>
      <c r="C214" s="9">
        <v>37</v>
      </c>
      <c r="D214" s="2" t="s">
        <v>158</v>
      </c>
      <c r="E214" s="11" t="s">
        <v>16</v>
      </c>
      <c r="F214" s="2">
        <v>9</v>
      </c>
      <c r="G214" s="2">
        <v>3</v>
      </c>
      <c r="H214" s="3">
        <v>24</v>
      </c>
      <c r="J214" s="2">
        <v>16</v>
      </c>
      <c r="K214" s="3">
        <v>11</v>
      </c>
    </row>
    <row r="215" spans="1:11" ht="12.75">
      <c r="A215" s="57"/>
      <c r="C215" s="9">
        <v>38</v>
      </c>
      <c r="D215" s="2" t="s">
        <v>159</v>
      </c>
      <c r="E215" s="11" t="s">
        <v>16</v>
      </c>
      <c r="F215" s="2">
        <v>10</v>
      </c>
      <c r="G215" s="2">
        <v>1</v>
      </c>
      <c r="H215" s="3">
        <v>23</v>
      </c>
      <c r="J215" s="2">
        <v>18</v>
      </c>
      <c r="K215" s="3">
        <v>4</v>
      </c>
    </row>
    <row r="216" spans="1:11" ht="12.75">
      <c r="A216" s="57"/>
      <c r="C216" s="9">
        <v>39</v>
      </c>
      <c r="D216" s="2" t="s">
        <v>227</v>
      </c>
      <c r="E216" s="11" t="s">
        <v>15</v>
      </c>
      <c r="F216" s="2">
        <v>21</v>
      </c>
      <c r="G216" s="2">
        <v>2</v>
      </c>
      <c r="H216" s="3">
        <v>20</v>
      </c>
      <c r="I216" s="2">
        <v>1</v>
      </c>
      <c r="J216" s="2">
        <v>2</v>
      </c>
      <c r="K216" s="3">
        <v>3</v>
      </c>
    </row>
    <row r="217" spans="3:11" ht="12.75">
      <c r="C217" s="9">
        <v>40</v>
      </c>
      <c r="D217" s="2" t="s">
        <v>228</v>
      </c>
      <c r="E217" s="11" t="s">
        <v>16</v>
      </c>
      <c r="F217" s="2">
        <v>7</v>
      </c>
      <c r="G217" s="2">
        <v>3</v>
      </c>
      <c r="H217" s="3">
        <v>34</v>
      </c>
      <c r="J217" s="2">
        <v>11</v>
      </c>
      <c r="K217" s="3">
        <v>11</v>
      </c>
    </row>
    <row r="218" spans="3:11" ht="12.75">
      <c r="C218" s="9">
        <v>41</v>
      </c>
      <c r="D218" s="2" t="s">
        <v>228</v>
      </c>
      <c r="E218" s="11" t="s">
        <v>16</v>
      </c>
      <c r="F218" s="2">
        <v>7</v>
      </c>
      <c r="G218" s="2">
        <v>3</v>
      </c>
      <c r="H218" s="3">
        <v>34</v>
      </c>
      <c r="J218" s="2">
        <v>11</v>
      </c>
      <c r="K218" s="3">
        <v>11</v>
      </c>
    </row>
    <row r="219" spans="3:10" ht="12.75">
      <c r="C219" s="9">
        <v>42</v>
      </c>
      <c r="D219" s="2" t="s">
        <v>228</v>
      </c>
      <c r="E219" s="11" t="s">
        <v>16</v>
      </c>
      <c r="F219" s="2">
        <v>10</v>
      </c>
      <c r="J219" s="2">
        <v>16</v>
      </c>
    </row>
    <row r="220" spans="3:11" ht="12.75">
      <c r="C220" s="9">
        <v>43</v>
      </c>
      <c r="D220" s="2" t="s">
        <v>26</v>
      </c>
      <c r="E220" s="11" t="s">
        <v>15</v>
      </c>
      <c r="F220" s="2">
        <v>9</v>
      </c>
      <c r="G220" s="2">
        <v>3</v>
      </c>
      <c r="H220" s="3">
        <v>29</v>
      </c>
      <c r="J220" s="2">
        <v>12</v>
      </c>
      <c r="K220" s="3">
        <v>6</v>
      </c>
    </row>
    <row r="221" spans="3:11" ht="12.75">
      <c r="C221" s="9">
        <v>44</v>
      </c>
      <c r="D221" s="2" t="s">
        <v>160</v>
      </c>
      <c r="E221" s="11" t="s">
        <v>16</v>
      </c>
      <c r="F221" s="23">
        <v>9</v>
      </c>
      <c r="G221" s="24">
        <v>3</v>
      </c>
      <c r="H221" s="25">
        <v>32</v>
      </c>
      <c r="I221" s="24"/>
      <c r="J221" s="24">
        <v>17</v>
      </c>
      <c r="K221" s="25">
        <v>6</v>
      </c>
    </row>
    <row r="222" spans="5:11" ht="12.75">
      <c r="E222" s="11" t="s">
        <v>47</v>
      </c>
      <c r="F222" s="4">
        <f>SUM(F214:F221)+INT((SUM(G214:G221)+INT(SUM(H214:H221)/40))/4)</f>
        <v>87</v>
      </c>
      <c r="G222" s="26">
        <f>MOD(SUM(G214:G221)+INT(SUM(H214:H221)/40),4)</f>
        <v>2</v>
      </c>
      <c r="H222" s="11">
        <f>MOD(SUM(H214:H221),40)</f>
        <v>36</v>
      </c>
      <c r="I222" s="4">
        <f>SUM(I214:I221)+INT((SUM(J214:J221)+INT(SUM(K214:K221)/12))/20)</f>
        <v>6</v>
      </c>
      <c r="J222" s="2">
        <f>MOD(SUM(J214:J221)+INT(SUM(K214:K221)/12),20)</f>
        <v>7</v>
      </c>
      <c r="K222" s="3">
        <f>MOD(SUM(K214:K221),12)</f>
        <v>4</v>
      </c>
    </row>
    <row r="224" spans="5:11" ht="12.75">
      <c r="E224" s="11" t="s">
        <v>48</v>
      </c>
      <c r="F224" s="2">
        <v>87</v>
      </c>
      <c r="G224" s="2">
        <v>2</v>
      </c>
      <c r="H224" s="3">
        <v>36</v>
      </c>
      <c r="I224" s="2">
        <v>6</v>
      </c>
      <c r="J224" s="2">
        <v>7</v>
      </c>
      <c r="K224" s="3">
        <v>4</v>
      </c>
    </row>
    <row r="225" spans="1:11" ht="12.75">
      <c r="A225" s="57" t="s">
        <v>165</v>
      </c>
      <c r="C225" s="9">
        <v>117</v>
      </c>
      <c r="D225" s="2" t="s">
        <v>145</v>
      </c>
      <c r="G225" s="2">
        <v>1</v>
      </c>
      <c r="H225" s="3">
        <v>24</v>
      </c>
      <c r="K225" s="3">
        <v>7</v>
      </c>
    </row>
    <row r="226" spans="1:11" ht="12.75">
      <c r="A226" s="57"/>
      <c r="C226" s="9">
        <v>120</v>
      </c>
      <c r="D226" s="2" t="s">
        <v>73</v>
      </c>
      <c r="E226" s="11" t="s">
        <v>15</v>
      </c>
      <c r="F226" s="2">
        <v>1</v>
      </c>
      <c r="G226" s="2">
        <v>2</v>
      </c>
      <c r="H226" s="3">
        <v>1</v>
      </c>
      <c r="J226" s="2">
        <v>2</v>
      </c>
      <c r="K226" s="3">
        <v>3</v>
      </c>
    </row>
    <row r="227" spans="1:11" ht="12.75">
      <c r="A227" s="57"/>
      <c r="C227" s="9">
        <v>122</v>
      </c>
      <c r="D227" s="2" t="s">
        <v>161</v>
      </c>
      <c r="E227" s="11" t="s">
        <v>16</v>
      </c>
      <c r="F227" s="2">
        <v>10</v>
      </c>
      <c r="G227" s="2">
        <v>3</v>
      </c>
      <c r="H227" s="3">
        <v>39</v>
      </c>
      <c r="I227" s="2">
        <v>1</v>
      </c>
      <c r="J227" s="2">
        <v>1</v>
      </c>
      <c r="K227" s="3">
        <v>1</v>
      </c>
    </row>
    <row r="228" spans="3:11" ht="12.75">
      <c r="C228" s="9">
        <v>123</v>
      </c>
      <c r="D228" s="2" t="s">
        <v>162</v>
      </c>
      <c r="E228" s="11" t="s">
        <v>16</v>
      </c>
      <c r="F228" s="2">
        <v>9</v>
      </c>
      <c r="G228" s="2">
        <v>2</v>
      </c>
      <c r="H228" s="3">
        <v>25</v>
      </c>
      <c r="J228" s="2">
        <v>18</v>
      </c>
      <c r="K228" s="3">
        <v>7</v>
      </c>
    </row>
    <row r="229" spans="6:12" ht="18.75" thickBot="1">
      <c r="F229" s="12">
        <f>SUM(F224:F228)+INT((SUM(G224:G228)+INT(SUM(H224:H228)/40))/4)</f>
        <v>110</v>
      </c>
      <c r="G229" s="13">
        <f>MOD(SUM(G224:G228)+INT(SUM(H224:H228)/40),4)</f>
        <v>1</v>
      </c>
      <c r="H229" s="22">
        <f>MOD(SUM(H224:H228),40)</f>
        <v>5</v>
      </c>
      <c r="I229" s="12">
        <f>SUM(I224:I228)+INT((SUM(J224:J228)+INT(SUM(K224:K228)/12))/20)</f>
        <v>8</v>
      </c>
      <c r="J229" s="13">
        <f>MOD(SUM(J224:J228)+INT(SUM(K224:K228)/12),20)</f>
        <v>9</v>
      </c>
      <c r="K229" s="14">
        <f>MOD(SUM(K224:K228),12)</f>
        <v>10</v>
      </c>
      <c r="L229" s="31" t="s">
        <v>163</v>
      </c>
    </row>
    <row r="230" ht="13.5" thickTop="1"/>
    <row r="231" spans="1:11" ht="12.75">
      <c r="A231" s="55" t="s">
        <v>166</v>
      </c>
      <c r="B231" s="8" t="s">
        <v>167</v>
      </c>
      <c r="C231" s="9">
        <v>159</v>
      </c>
      <c r="D231" s="2" t="s">
        <v>168</v>
      </c>
      <c r="E231" s="11" t="s">
        <v>15</v>
      </c>
      <c r="F231" s="2">
        <v>6</v>
      </c>
      <c r="G231" s="2">
        <v>1</v>
      </c>
      <c r="H231" s="3">
        <v>9</v>
      </c>
      <c r="I231" s="2">
        <v>1</v>
      </c>
      <c r="J231" s="2">
        <v>8</v>
      </c>
      <c r="K231" s="3">
        <v>4</v>
      </c>
    </row>
    <row r="232" spans="1:10" ht="12.75">
      <c r="A232" s="56"/>
      <c r="C232" s="9">
        <v>160</v>
      </c>
      <c r="D232" s="2" t="s">
        <v>169</v>
      </c>
      <c r="E232" s="11" t="s">
        <v>29</v>
      </c>
      <c r="F232" s="2">
        <v>3</v>
      </c>
      <c r="G232" s="2">
        <v>1</v>
      </c>
      <c r="J232" s="2">
        <v>12</v>
      </c>
    </row>
    <row r="233" spans="1:11" ht="12.75">
      <c r="A233" s="56"/>
      <c r="C233" s="9">
        <v>161</v>
      </c>
      <c r="D233" s="2" t="s">
        <v>170</v>
      </c>
      <c r="E233" s="11" t="s">
        <v>29</v>
      </c>
      <c r="F233" s="2">
        <v>5</v>
      </c>
      <c r="G233" s="2">
        <v>3</v>
      </c>
      <c r="H233" s="3">
        <v>11</v>
      </c>
      <c r="I233" s="2">
        <v>1</v>
      </c>
      <c r="J233" s="2">
        <v>1</v>
      </c>
      <c r="K233" s="3">
        <v>5</v>
      </c>
    </row>
    <row r="234" spans="3:11" ht="12.75">
      <c r="C234" s="9">
        <v>163</v>
      </c>
      <c r="D234" s="2" t="s">
        <v>168</v>
      </c>
      <c r="E234" s="11" t="s">
        <v>16</v>
      </c>
      <c r="F234" s="2">
        <v>7</v>
      </c>
      <c r="G234" s="2">
        <v>1</v>
      </c>
      <c r="H234" s="3">
        <v>17</v>
      </c>
      <c r="I234" s="2">
        <v>2</v>
      </c>
      <c r="J234" s="2">
        <v>9</v>
      </c>
      <c r="K234" s="3">
        <v>3</v>
      </c>
    </row>
    <row r="235" spans="3:11" ht="12.75">
      <c r="C235" s="9">
        <v>164</v>
      </c>
      <c r="D235" s="2" t="s">
        <v>94</v>
      </c>
      <c r="E235" s="11" t="s">
        <v>16</v>
      </c>
      <c r="F235" s="2">
        <v>5</v>
      </c>
      <c r="G235" s="2">
        <v>3</v>
      </c>
      <c r="H235" s="3">
        <v>25</v>
      </c>
      <c r="I235" s="2">
        <v>1</v>
      </c>
      <c r="J235" s="2">
        <v>11</v>
      </c>
      <c r="K235" s="3">
        <v>8</v>
      </c>
    </row>
    <row r="236" spans="3:8" ht="12.75">
      <c r="C236" s="9">
        <v>172</v>
      </c>
      <c r="D236" s="2" t="s">
        <v>171</v>
      </c>
      <c r="H236" s="3">
        <v>17</v>
      </c>
    </row>
    <row r="237" spans="3:8" ht="12.75">
      <c r="C237" s="9">
        <v>173</v>
      </c>
      <c r="D237" s="2" t="s">
        <v>171</v>
      </c>
      <c r="H237" s="3">
        <v>7</v>
      </c>
    </row>
    <row r="238" spans="3:11" ht="12.75">
      <c r="C238" s="9">
        <v>174</v>
      </c>
      <c r="D238" s="2" t="s">
        <v>172</v>
      </c>
      <c r="E238" s="11" t="s">
        <v>29</v>
      </c>
      <c r="F238" s="2">
        <v>10</v>
      </c>
      <c r="G238" s="2">
        <v>2</v>
      </c>
      <c r="H238" s="3">
        <v>22</v>
      </c>
      <c r="I238" s="2">
        <v>2</v>
      </c>
      <c r="J238" s="2">
        <v>18</v>
      </c>
      <c r="K238" s="3">
        <v>2</v>
      </c>
    </row>
    <row r="239" spans="3:8" ht="12.75">
      <c r="C239" s="9">
        <v>175</v>
      </c>
      <c r="D239" s="2" t="s">
        <v>131</v>
      </c>
      <c r="G239" s="2">
        <v>2</v>
      </c>
      <c r="H239" s="3">
        <v>28</v>
      </c>
    </row>
    <row r="240" spans="3:11" ht="12.75">
      <c r="C240" s="9">
        <v>176</v>
      </c>
      <c r="D240" s="2" t="s">
        <v>173</v>
      </c>
      <c r="E240" s="11" t="s">
        <v>15</v>
      </c>
      <c r="F240" s="2">
        <v>4</v>
      </c>
      <c r="H240" s="3">
        <v>39</v>
      </c>
      <c r="I240" s="2">
        <v>1</v>
      </c>
      <c r="J240" s="2">
        <v>3</v>
      </c>
      <c r="K240" s="3">
        <v>2</v>
      </c>
    </row>
    <row r="241" spans="3:11" ht="12.75">
      <c r="C241" s="9">
        <v>177</v>
      </c>
      <c r="D241" s="2" t="s">
        <v>73</v>
      </c>
      <c r="G241" s="2">
        <v>1</v>
      </c>
      <c r="H241" s="3">
        <v>28</v>
      </c>
      <c r="J241" s="2">
        <v>2</v>
      </c>
      <c r="K241" s="3">
        <v>4</v>
      </c>
    </row>
    <row r="242" spans="3:8" ht="12.75">
      <c r="C242" s="9">
        <v>178</v>
      </c>
      <c r="D242" s="2" t="s">
        <v>131</v>
      </c>
      <c r="H242" s="3">
        <v>10</v>
      </c>
    </row>
    <row r="243" spans="3:8" ht="12.75">
      <c r="C243" s="9">
        <v>179</v>
      </c>
      <c r="D243" s="2" t="s">
        <v>131</v>
      </c>
      <c r="G243" s="2">
        <v>1</v>
      </c>
      <c r="H243" s="3">
        <v>12</v>
      </c>
    </row>
    <row r="244" spans="3:11" ht="12.75">
      <c r="C244" s="9">
        <v>180</v>
      </c>
      <c r="D244" s="2" t="s">
        <v>98</v>
      </c>
      <c r="E244" s="11" t="s">
        <v>29</v>
      </c>
      <c r="F244" s="2">
        <v>15</v>
      </c>
      <c r="H244" s="3">
        <v>30</v>
      </c>
      <c r="I244" s="2">
        <v>4</v>
      </c>
      <c r="J244" s="2">
        <v>7</v>
      </c>
      <c r="K244" s="3">
        <v>1</v>
      </c>
    </row>
    <row r="245" spans="3:11" ht="12.75">
      <c r="C245" s="9">
        <v>181</v>
      </c>
      <c r="D245" s="2" t="s">
        <v>98</v>
      </c>
      <c r="E245" s="11" t="s">
        <v>29</v>
      </c>
      <c r="F245" s="2">
        <v>12</v>
      </c>
      <c r="G245" s="2">
        <v>2</v>
      </c>
      <c r="H245" s="3">
        <v>18</v>
      </c>
      <c r="I245" s="2">
        <v>3</v>
      </c>
      <c r="J245" s="2">
        <v>12</v>
      </c>
      <c r="K245" s="3">
        <v>4</v>
      </c>
    </row>
    <row r="246" spans="3:8" ht="12.75">
      <c r="C246" s="9">
        <v>182</v>
      </c>
      <c r="D246" s="2" t="s">
        <v>131</v>
      </c>
      <c r="G246" s="2">
        <v>2</v>
      </c>
      <c r="H246" s="3">
        <v>27</v>
      </c>
    </row>
    <row r="247" spans="3:11" ht="12.75">
      <c r="C247" s="9">
        <v>183</v>
      </c>
      <c r="D247" s="2" t="s">
        <v>107</v>
      </c>
      <c r="E247" s="11" t="s">
        <v>29</v>
      </c>
      <c r="F247" s="2">
        <v>7</v>
      </c>
      <c r="G247" s="2">
        <v>3</v>
      </c>
      <c r="H247" s="3">
        <v>18</v>
      </c>
      <c r="I247" s="2">
        <v>1</v>
      </c>
      <c r="J247" s="2">
        <v>16</v>
      </c>
      <c r="K247" s="3">
        <v>6</v>
      </c>
    </row>
    <row r="248" spans="3:11" ht="12.75">
      <c r="C248" s="9">
        <v>184</v>
      </c>
      <c r="D248" s="2" t="s">
        <v>174</v>
      </c>
      <c r="E248" s="11" t="s">
        <v>16</v>
      </c>
      <c r="F248" s="2">
        <v>6</v>
      </c>
      <c r="G248" s="2">
        <v>1</v>
      </c>
      <c r="H248" s="3">
        <v>25</v>
      </c>
      <c r="I248" s="2">
        <v>2</v>
      </c>
      <c r="J248" s="2">
        <v>1</v>
      </c>
      <c r="K248" s="3">
        <v>7</v>
      </c>
    </row>
    <row r="249" spans="3:8" ht="12.75">
      <c r="C249" s="9">
        <v>185</v>
      </c>
      <c r="D249" s="2" t="s">
        <v>131</v>
      </c>
      <c r="H249" s="3">
        <v>13</v>
      </c>
    </row>
    <row r="250" spans="3:8" ht="12.75">
      <c r="C250" s="9">
        <v>186</v>
      </c>
      <c r="D250" s="2" t="s">
        <v>131</v>
      </c>
      <c r="H250" s="3">
        <v>20</v>
      </c>
    </row>
    <row r="251" spans="3:11" ht="12.75">
      <c r="C251" s="9">
        <v>187</v>
      </c>
      <c r="D251" s="2" t="s">
        <v>175</v>
      </c>
      <c r="E251" s="11" t="s">
        <v>16</v>
      </c>
      <c r="F251" s="2">
        <v>7</v>
      </c>
      <c r="G251" s="2">
        <v>1</v>
      </c>
      <c r="H251" s="3">
        <v>33</v>
      </c>
      <c r="I251" s="2">
        <v>1</v>
      </c>
      <c r="J251" s="2">
        <v>15</v>
      </c>
      <c r="K251" s="3">
        <v>7</v>
      </c>
    </row>
    <row r="252" spans="3:11" ht="12.75">
      <c r="C252" s="9">
        <v>188</v>
      </c>
      <c r="D252" s="2" t="s">
        <v>175</v>
      </c>
      <c r="E252" s="11" t="s">
        <v>16</v>
      </c>
      <c r="F252" s="2">
        <v>7</v>
      </c>
      <c r="G252" s="2">
        <v>2</v>
      </c>
      <c r="H252" s="3">
        <v>13</v>
      </c>
      <c r="I252" s="2">
        <v>1</v>
      </c>
      <c r="J252" s="2">
        <v>16</v>
      </c>
      <c r="K252" s="3">
        <v>3</v>
      </c>
    </row>
    <row r="253" spans="3:8" ht="12.75">
      <c r="C253" s="9">
        <v>189</v>
      </c>
      <c r="D253" s="2" t="s">
        <v>131</v>
      </c>
      <c r="H253" s="3">
        <v>2</v>
      </c>
    </row>
    <row r="254" spans="3:11" ht="12.75">
      <c r="C254" s="9">
        <v>190</v>
      </c>
      <c r="D254" s="2" t="s">
        <v>175</v>
      </c>
      <c r="E254" s="11" t="s">
        <v>16</v>
      </c>
      <c r="F254" s="2">
        <v>10</v>
      </c>
      <c r="H254" s="3">
        <v>39</v>
      </c>
      <c r="I254" s="2">
        <v>2</v>
      </c>
      <c r="J254" s="2">
        <v>8</v>
      </c>
      <c r="K254" s="3">
        <v>11</v>
      </c>
    </row>
    <row r="255" spans="3:8" ht="12.75">
      <c r="C255" s="9">
        <v>191</v>
      </c>
      <c r="D255" s="2" t="s">
        <v>131</v>
      </c>
      <c r="H255" s="3">
        <v>2</v>
      </c>
    </row>
    <row r="256" spans="3:10" ht="12.75">
      <c r="C256" s="9">
        <v>192</v>
      </c>
      <c r="D256" s="2" t="s">
        <v>175</v>
      </c>
      <c r="E256" s="11" t="s">
        <v>16</v>
      </c>
      <c r="F256" s="2">
        <v>9</v>
      </c>
      <c r="G256" s="2">
        <v>2</v>
      </c>
      <c r="H256" s="3">
        <v>22</v>
      </c>
      <c r="I256" s="2">
        <v>2</v>
      </c>
      <c r="J256" s="2">
        <v>6</v>
      </c>
    </row>
    <row r="257" spans="3:11" ht="12.75">
      <c r="C257" s="9">
        <v>193</v>
      </c>
      <c r="D257" s="2" t="s">
        <v>200</v>
      </c>
      <c r="E257" s="11" t="s">
        <v>16</v>
      </c>
      <c r="F257" s="2">
        <v>8</v>
      </c>
      <c r="G257" s="2">
        <v>1</v>
      </c>
      <c r="H257" s="3">
        <v>18</v>
      </c>
      <c r="I257" s="2">
        <v>2</v>
      </c>
      <c r="J257" s="2">
        <v>3</v>
      </c>
      <c r="K257" s="3">
        <v>2</v>
      </c>
    </row>
    <row r="258" spans="3:11" ht="12.75">
      <c r="C258" s="9">
        <v>194</v>
      </c>
      <c r="D258" s="2" t="s">
        <v>175</v>
      </c>
      <c r="E258" s="11" t="s">
        <v>16</v>
      </c>
      <c r="F258" s="2">
        <v>7</v>
      </c>
      <c r="G258" s="2">
        <v>2</v>
      </c>
      <c r="H258" s="3">
        <v>10</v>
      </c>
      <c r="I258" s="2">
        <v>1</v>
      </c>
      <c r="J258" s="2">
        <v>7</v>
      </c>
      <c r="K258" s="3">
        <v>11</v>
      </c>
    </row>
    <row r="259" spans="3:11" ht="12.75">
      <c r="C259" s="9">
        <v>195</v>
      </c>
      <c r="D259" s="2" t="s">
        <v>176</v>
      </c>
      <c r="E259" s="11" t="s">
        <v>29</v>
      </c>
      <c r="F259" s="2">
        <v>17</v>
      </c>
      <c r="G259" s="2">
        <v>1</v>
      </c>
      <c r="H259" s="3">
        <v>38</v>
      </c>
      <c r="I259" s="2">
        <v>4</v>
      </c>
      <c r="J259" s="2">
        <v>13</v>
      </c>
      <c r="K259" s="3">
        <v>7</v>
      </c>
    </row>
    <row r="260" spans="3:11" ht="12.75">
      <c r="C260" s="9">
        <v>196</v>
      </c>
      <c r="D260" s="2" t="s">
        <v>52</v>
      </c>
      <c r="E260" s="11" t="s">
        <v>16</v>
      </c>
      <c r="F260" s="2">
        <v>9</v>
      </c>
      <c r="G260" s="2">
        <v>3</v>
      </c>
      <c r="H260" s="3">
        <v>12</v>
      </c>
      <c r="I260" s="2">
        <v>3</v>
      </c>
      <c r="K260" s="3">
        <v>1</v>
      </c>
    </row>
    <row r="261" spans="3:11" ht="12.75">
      <c r="C261" s="9">
        <v>197</v>
      </c>
      <c r="D261" s="2" t="s">
        <v>52</v>
      </c>
      <c r="E261" s="11" t="s">
        <v>16</v>
      </c>
      <c r="F261" s="2">
        <v>10</v>
      </c>
      <c r="H261" s="3">
        <v>22</v>
      </c>
      <c r="I261" s="2">
        <v>2</v>
      </c>
      <c r="J261" s="2">
        <v>16</v>
      </c>
      <c r="K261" s="3">
        <v>2</v>
      </c>
    </row>
    <row r="262" spans="3:11" ht="12.75">
      <c r="C262" s="9">
        <v>198</v>
      </c>
      <c r="D262" s="2" t="s">
        <v>52</v>
      </c>
      <c r="E262" s="11" t="s">
        <v>16</v>
      </c>
      <c r="F262" s="2">
        <v>10</v>
      </c>
      <c r="G262" s="2">
        <v>3</v>
      </c>
      <c r="I262" s="2">
        <v>2</v>
      </c>
      <c r="J262" s="2">
        <v>17</v>
      </c>
      <c r="K262" s="3">
        <v>6</v>
      </c>
    </row>
    <row r="263" spans="3:7" ht="12.75">
      <c r="C263" s="9">
        <v>199</v>
      </c>
      <c r="D263" s="2" t="s">
        <v>131</v>
      </c>
      <c r="G263" s="2">
        <v>2</v>
      </c>
    </row>
    <row r="264" spans="3:11" ht="12.75">
      <c r="C264" s="9">
        <v>200</v>
      </c>
      <c r="D264" s="2" t="s">
        <v>52</v>
      </c>
      <c r="E264" s="11" t="s">
        <v>29</v>
      </c>
      <c r="F264" s="2">
        <v>8</v>
      </c>
      <c r="G264" s="2">
        <v>2</v>
      </c>
      <c r="H264" s="3">
        <v>10</v>
      </c>
      <c r="I264" s="2">
        <v>1</v>
      </c>
      <c r="J264" s="2">
        <v>17</v>
      </c>
      <c r="K264" s="3">
        <v>8</v>
      </c>
    </row>
    <row r="265" spans="3:11" ht="12.75">
      <c r="C265" s="9">
        <v>201</v>
      </c>
      <c r="D265" s="2" t="s">
        <v>131</v>
      </c>
      <c r="F265" s="23"/>
      <c r="G265" s="24"/>
      <c r="H265" s="25">
        <v>11</v>
      </c>
      <c r="I265" s="24"/>
      <c r="J265" s="24"/>
      <c r="K265" s="25"/>
    </row>
    <row r="266" spans="5:11" ht="12.75">
      <c r="E266" s="11" t="s">
        <v>47</v>
      </c>
      <c r="F266" s="4">
        <f>SUM(F231:F265)+INT((SUM(G231:G265)+INT(SUM(H231:H265)/40))/4)</f>
        <v>196</v>
      </c>
      <c r="G266" s="26">
        <f>MOD(SUM(G231:G265)+INT(SUM(H231:H265)/40),4)</f>
        <v>1</v>
      </c>
      <c r="H266" s="11">
        <f>MOD(SUM(H231:H265),40)</f>
        <v>8</v>
      </c>
      <c r="I266" s="4">
        <f>SUM(I231:I265)+INT((SUM(J231:J265)+INT(SUM(K231:K265)/12))/20)</f>
        <v>50</v>
      </c>
      <c r="J266" s="2">
        <f>MOD(SUM(J231:J265)+INT(SUM(K231:K265)/12),20)</f>
        <v>6</v>
      </c>
      <c r="K266" s="3">
        <f>MOD(SUM(K231:K265),12)</f>
        <v>8</v>
      </c>
    </row>
    <row r="268" spans="5:11" ht="12.75">
      <c r="E268" s="11" t="s">
        <v>48</v>
      </c>
      <c r="F268" s="2">
        <v>196</v>
      </c>
      <c r="G268" s="2">
        <v>1</v>
      </c>
      <c r="H268" s="3">
        <v>8</v>
      </c>
      <c r="I268" s="2">
        <v>50</v>
      </c>
      <c r="J268" s="2">
        <v>6</v>
      </c>
      <c r="K268" s="3">
        <v>8</v>
      </c>
    </row>
    <row r="269" spans="1:8" ht="12.75">
      <c r="A269" s="58" t="s">
        <v>177</v>
      </c>
      <c r="B269" s="8" t="s">
        <v>167</v>
      </c>
      <c r="C269" s="9">
        <v>202</v>
      </c>
      <c r="D269" s="2" t="s">
        <v>131</v>
      </c>
      <c r="H269" s="3">
        <v>4</v>
      </c>
    </row>
    <row r="270" spans="1:11" ht="12.75">
      <c r="A270" s="59"/>
      <c r="B270" s="27" t="s">
        <v>137</v>
      </c>
      <c r="C270" s="9">
        <v>203</v>
      </c>
      <c r="D270" s="2" t="s">
        <v>172</v>
      </c>
      <c r="E270" s="11" t="s">
        <v>16</v>
      </c>
      <c r="F270" s="2">
        <v>8</v>
      </c>
      <c r="G270" s="2">
        <v>2</v>
      </c>
      <c r="H270" s="3">
        <v>11</v>
      </c>
      <c r="I270" s="2">
        <v>2</v>
      </c>
      <c r="J270" s="2">
        <v>12</v>
      </c>
      <c r="K270" s="3">
        <v>5</v>
      </c>
    </row>
    <row r="271" spans="1:11" ht="12.75">
      <c r="A271" s="59"/>
      <c r="C271" s="9">
        <v>204</v>
      </c>
      <c r="D271" s="2" t="s">
        <v>172</v>
      </c>
      <c r="E271" s="11" t="s">
        <v>29</v>
      </c>
      <c r="F271" s="2">
        <v>9</v>
      </c>
      <c r="G271" s="2">
        <v>3</v>
      </c>
      <c r="H271" s="3">
        <v>21</v>
      </c>
      <c r="I271" s="2">
        <v>2</v>
      </c>
      <c r="J271" s="2">
        <v>2</v>
      </c>
      <c r="K271" s="3">
        <v>7</v>
      </c>
    </row>
    <row r="272" spans="3:11" ht="12.75">
      <c r="C272" s="9">
        <v>205</v>
      </c>
      <c r="D272" s="2" t="s">
        <v>178</v>
      </c>
      <c r="E272" s="11" t="s">
        <v>29</v>
      </c>
      <c r="F272" s="2">
        <v>11</v>
      </c>
      <c r="G272" s="2">
        <v>3</v>
      </c>
      <c r="H272" s="3">
        <v>22</v>
      </c>
      <c r="I272" s="2">
        <v>2</v>
      </c>
      <c r="J272" s="2">
        <v>5</v>
      </c>
      <c r="K272" s="3">
        <v>5</v>
      </c>
    </row>
    <row r="273" spans="3:11" ht="12.75">
      <c r="C273" s="9">
        <v>206</v>
      </c>
      <c r="D273" s="2" t="s">
        <v>82</v>
      </c>
      <c r="E273" s="11" t="s">
        <v>15</v>
      </c>
      <c r="F273" s="2">
        <v>3</v>
      </c>
      <c r="H273" s="3">
        <v>1</v>
      </c>
      <c r="J273" s="2">
        <v>11</v>
      </c>
      <c r="K273" s="3">
        <v>6</v>
      </c>
    </row>
    <row r="274" spans="6:11" ht="13.5" thickBot="1">
      <c r="F274" s="12">
        <f>SUM(F268:F273)+INT((SUM(G268:G273)+INT(SUM(H268:H273)/40))/4)</f>
        <v>229</v>
      </c>
      <c r="G274" s="13">
        <f>MOD(SUM(G268:G273)+INT(SUM(H268:H273)/40),4)</f>
        <v>2</v>
      </c>
      <c r="H274" s="22">
        <f>MOD(SUM(H268:H273),40)</f>
        <v>27</v>
      </c>
      <c r="I274" s="12">
        <f>SUM(I268:I273)+INT((SUM(J268:J273)+INT(SUM(K268:K273)/12))/20)</f>
        <v>57</v>
      </c>
      <c r="J274" s="13">
        <f>MOD(SUM(J268:J273)+INT(SUM(K268:K273)/12),20)</f>
        <v>18</v>
      </c>
      <c r="K274" s="14">
        <f>MOD(SUM(K268:K273),12)</f>
        <v>7</v>
      </c>
    </row>
    <row r="275" ht="13.5" thickTop="1"/>
    <row r="276" spans="1:11" ht="12.75">
      <c r="A276" s="55" t="s">
        <v>183</v>
      </c>
      <c r="B276" s="53" t="s">
        <v>181</v>
      </c>
      <c r="C276" s="9">
        <v>98</v>
      </c>
      <c r="D276" s="2" t="s">
        <v>172</v>
      </c>
      <c r="E276" s="11" t="s">
        <v>15</v>
      </c>
      <c r="F276" s="2">
        <v>7</v>
      </c>
      <c r="G276" s="2">
        <v>2</v>
      </c>
      <c r="I276" s="2">
        <v>1</v>
      </c>
      <c r="J276" s="2">
        <v>14</v>
      </c>
      <c r="K276" s="3">
        <v>10</v>
      </c>
    </row>
    <row r="277" spans="1:11" ht="12.75">
      <c r="A277" s="56"/>
      <c r="B277" s="54"/>
      <c r="C277" s="9">
        <v>99</v>
      </c>
      <c r="D277" s="2" t="s">
        <v>172</v>
      </c>
      <c r="E277" s="11" t="s">
        <v>16</v>
      </c>
      <c r="F277" s="2">
        <v>1</v>
      </c>
      <c r="G277" s="2">
        <v>2</v>
      </c>
      <c r="J277" s="2">
        <v>9</v>
      </c>
      <c r="K277" s="3">
        <v>9</v>
      </c>
    </row>
    <row r="278" spans="3:11" ht="12.75">
      <c r="C278" s="9">
        <v>100</v>
      </c>
      <c r="D278" s="2" t="s">
        <v>172</v>
      </c>
      <c r="E278" s="11" t="s">
        <v>15</v>
      </c>
      <c r="F278" s="2">
        <v>8</v>
      </c>
      <c r="H278" s="3">
        <v>19</v>
      </c>
      <c r="I278" s="2">
        <v>1</v>
      </c>
      <c r="J278" s="2">
        <v>16</v>
      </c>
      <c r="K278" s="3">
        <v>7</v>
      </c>
    </row>
    <row r="279" spans="6:11" ht="13.5" thickBot="1">
      <c r="F279" s="12">
        <f>SUM(F276:F278)+INT((SUM(G276:G278)+INT(SUM(H276:H278)/40))/4)</f>
        <v>17</v>
      </c>
      <c r="G279" s="13">
        <f>MOD(SUM(G276:G278)+INT(SUM(H276:H278)/40),4)</f>
        <v>0</v>
      </c>
      <c r="H279" s="22">
        <f>MOD(SUM(H276:H278),40)</f>
        <v>19</v>
      </c>
      <c r="I279" s="12">
        <f>SUM(I276:I278)+INT((SUM(J276:J278)+INT(SUM(K276:K278)/12))/20)</f>
        <v>4</v>
      </c>
      <c r="J279" s="13">
        <f>MOD(SUM(J276:J278)+INT(SUM(K276:K278)/12),20)</f>
        <v>1</v>
      </c>
      <c r="K279" s="14">
        <f>MOD(SUM(K276:K278),12)</f>
        <v>2</v>
      </c>
    </row>
    <row r="280" ht="13.5" thickTop="1"/>
    <row r="281" spans="1:11" ht="12.75">
      <c r="A281" s="4" t="s">
        <v>184</v>
      </c>
      <c r="B281" s="8" t="s">
        <v>155</v>
      </c>
      <c r="C281" s="9">
        <v>114</v>
      </c>
      <c r="D281" s="2" t="s">
        <v>179</v>
      </c>
      <c r="G281" s="2">
        <v>1</v>
      </c>
      <c r="H281" s="3">
        <v>22</v>
      </c>
      <c r="J281" s="2">
        <v>2</v>
      </c>
      <c r="K281" s="3">
        <v>2</v>
      </c>
    </row>
    <row r="282" spans="3:11" ht="12.75">
      <c r="C282" s="9">
        <v>127</v>
      </c>
      <c r="D282" s="2" t="s">
        <v>229</v>
      </c>
      <c r="E282" s="11" t="s">
        <v>180</v>
      </c>
      <c r="F282" s="2">
        <v>3</v>
      </c>
      <c r="H282" s="3">
        <v>15</v>
      </c>
      <c r="J282" s="2">
        <v>15</v>
      </c>
      <c r="K282" s="3">
        <v>10</v>
      </c>
    </row>
    <row r="283" spans="6:11" ht="13.5" thickBot="1">
      <c r="F283" s="12">
        <f>SUM(F280:F282)+INT((SUM(G280:G282)+INT(SUM(H280:H282)/40))/4)</f>
        <v>3</v>
      </c>
      <c r="G283" s="13">
        <f>MOD(SUM(G280:G282)+INT(SUM(H280:H282)/40),4)</f>
        <v>1</v>
      </c>
      <c r="H283" s="22">
        <f>MOD(SUM(H280:H282),40)</f>
        <v>37</v>
      </c>
      <c r="I283" s="12"/>
      <c r="J283" s="13">
        <f>MOD(SUM(J280:J282)+INT(SUM(K280:K282)/12),20)</f>
        <v>18</v>
      </c>
      <c r="K283" s="14">
        <f>MOD(SUM(K280:K282),12)</f>
        <v>0</v>
      </c>
    </row>
    <row r="284" ht="13.5" thickTop="1"/>
    <row r="285" spans="1:11" ht="12.75">
      <c r="A285" s="55" t="s">
        <v>185</v>
      </c>
      <c r="B285" s="8" t="s">
        <v>182</v>
      </c>
      <c r="C285" s="9">
        <v>33</v>
      </c>
      <c r="D285" s="2" t="s">
        <v>201</v>
      </c>
      <c r="E285" s="11" t="s">
        <v>16</v>
      </c>
      <c r="F285" s="2">
        <v>6</v>
      </c>
      <c r="G285" s="2">
        <v>1</v>
      </c>
      <c r="H285" s="3">
        <v>29</v>
      </c>
      <c r="J285" s="2">
        <v>11</v>
      </c>
      <c r="K285" s="3">
        <v>2</v>
      </c>
    </row>
    <row r="286" spans="1:11" ht="12.75">
      <c r="A286" s="56"/>
      <c r="C286" s="9">
        <v>34</v>
      </c>
      <c r="D286" s="2" t="s">
        <v>191</v>
      </c>
      <c r="E286" s="11" t="s">
        <v>16</v>
      </c>
      <c r="F286" s="2">
        <v>10</v>
      </c>
      <c r="G286" s="2">
        <v>1</v>
      </c>
      <c r="H286" s="3">
        <v>21</v>
      </c>
      <c r="J286" s="2">
        <v>19</v>
      </c>
      <c r="K286" s="3">
        <v>4</v>
      </c>
    </row>
    <row r="287" spans="1:11" ht="12.75">
      <c r="A287" s="33" t="s">
        <v>186</v>
      </c>
      <c r="C287" s="9">
        <v>35</v>
      </c>
      <c r="D287" s="2" t="s">
        <v>192</v>
      </c>
      <c r="E287" s="11" t="s">
        <v>16</v>
      </c>
      <c r="F287" s="2">
        <v>9</v>
      </c>
      <c r="G287" s="2">
        <v>1</v>
      </c>
      <c r="H287" s="3">
        <v>10</v>
      </c>
      <c r="J287" s="2">
        <v>17</v>
      </c>
      <c r="K287" s="3">
        <v>4</v>
      </c>
    </row>
    <row r="288" spans="3:11" ht="12.75">
      <c r="C288" s="9">
        <v>36</v>
      </c>
      <c r="D288" s="2" t="s">
        <v>230</v>
      </c>
      <c r="E288" s="11" t="s">
        <v>16</v>
      </c>
      <c r="F288" s="2">
        <v>16</v>
      </c>
      <c r="G288" s="2">
        <v>3</v>
      </c>
      <c r="H288" s="3">
        <v>33</v>
      </c>
      <c r="I288" s="2">
        <v>1</v>
      </c>
      <c r="J288" s="2">
        <v>10</v>
      </c>
      <c r="K288" s="3">
        <v>6</v>
      </c>
    </row>
    <row r="289" spans="3:11" ht="12.75">
      <c r="C289" s="9">
        <v>45</v>
      </c>
      <c r="D289" s="2" t="s">
        <v>26</v>
      </c>
      <c r="E289" s="11" t="s">
        <v>29</v>
      </c>
      <c r="F289" s="2">
        <v>6</v>
      </c>
      <c r="G289" s="2">
        <v>3</v>
      </c>
      <c r="H289" s="3">
        <v>2</v>
      </c>
      <c r="J289" s="2">
        <v>10</v>
      </c>
      <c r="K289" s="3">
        <v>9</v>
      </c>
    </row>
    <row r="290" spans="3:11" ht="12.75">
      <c r="C290" s="9">
        <v>46</v>
      </c>
      <c r="D290" s="2" t="s">
        <v>19</v>
      </c>
      <c r="E290" s="11" t="s">
        <v>15</v>
      </c>
      <c r="F290" s="2">
        <v>2</v>
      </c>
      <c r="J290" s="2">
        <v>3</v>
      </c>
      <c r="K290" s="3">
        <v>4</v>
      </c>
    </row>
    <row r="291" spans="3:8" ht="12.75">
      <c r="C291" s="9">
        <v>47</v>
      </c>
      <c r="D291" s="2" t="s">
        <v>131</v>
      </c>
      <c r="G291" s="2">
        <v>2</v>
      </c>
      <c r="H291" s="3">
        <v>25</v>
      </c>
    </row>
    <row r="292" spans="3:10" ht="12.75">
      <c r="C292" s="9">
        <v>48</v>
      </c>
      <c r="D292" s="2" t="s">
        <v>193</v>
      </c>
      <c r="E292" s="11" t="s">
        <v>15</v>
      </c>
      <c r="F292" s="2">
        <v>5</v>
      </c>
      <c r="J292" s="2">
        <v>8</v>
      </c>
    </row>
    <row r="293" spans="3:8" ht="12.75">
      <c r="C293" s="9">
        <v>49</v>
      </c>
      <c r="D293" s="2" t="s">
        <v>131</v>
      </c>
      <c r="G293" s="2">
        <v>1</v>
      </c>
      <c r="H293" s="3">
        <v>20</v>
      </c>
    </row>
    <row r="294" spans="3:11" ht="12.75">
      <c r="C294" s="9">
        <v>50</v>
      </c>
      <c r="D294" s="2" t="s">
        <v>194</v>
      </c>
      <c r="E294" s="11" t="s">
        <v>15</v>
      </c>
      <c r="F294" s="2">
        <v>10</v>
      </c>
      <c r="J294" s="2">
        <v>12</v>
      </c>
      <c r="K294" s="3">
        <v>5</v>
      </c>
    </row>
    <row r="295" spans="3:11" ht="12.75">
      <c r="C295" s="9">
        <v>51</v>
      </c>
      <c r="D295" s="2" t="s">
        <v>195</v>
      </c>
      <c r="E295" s="11" t="s">
        <v>16</v>
      </c>
      <c r="F295" s="2">
        <v>6</v>
      </c>
      <c r="G295" s="2">
        <v>2</v>
      </c>
      <c r="J295" s="2">
        <v>10</v>
      </c>
      <c r="K295" s="3">
        <v>10</v>
      </c>
    </row>
    <row r="296" spans="3:11" ht="12.75">
      <c r="C296" s="9">
        <v>52</v>
      </c>
      <c r="D296" s="2" t="s">
        <v>231</v>
      </c>
      <c r="E296" s="11" t="s">
        <v>16</v>
      </c>
      <c r="F296" s="2">
        <v>8</v>
      </c>
      <c r="G296" s="2">
        <v>1</v>
      </c>
      <c r="H296" s="3">
        <v>16</v>
      </c>
      <c r="J296" s="2">
        <v>13</v>
      </c>
      <c r="K296" s="3">
        <v>6</v>
      </c>
    </row>
    <row r="297" spans="3:11" ht="12.75">
      <c r="C297" s="9">
        <v>53</v>
      </c>
      <c r="D297" s="2" t="s">
        <v>57</v>
      </c>
      <c r="E297" s="11" t="s">
        <v>16</v>
      </c>
      <c r="F297" s="2">
        <v>10</v>
      </c>
      <c r="G297" s="2">
        <v>3</v>
      </c>
      <c r="H297" s="3">
        <v>33</v>
      </c>
      <c r="J297" s="2">
        <v>16</v>
      </c>
      <c r="K297" s="3">
        <v>4</v>
      </c>
    </row>
    <row r="298" spans="3:11" ht="12.75">
      <c r="C298" s="9">
        <v>54</v>
      </c>
      <c r="D298" s="2" t="s">
        <v>40</v>
      </c>
      <c r="E298" s="11" t="s">
        <v>16</v>
      </c>
      <c r="F298" s="2">
        <v>13</v>
      </c>
      <c r="G298" s="2">
        <v>2</v>
      </c>
      <c r="H298" s="3">
        <v>14</v>
      </c>
      <c r="J298" s="2">
        <v>19</v>
      </c>
      <c r="K298" s="3">
        <v>4</v>
      </c>
    </row>
    <row r="299" spans="3:11" ht="12.75">
      <c r="C299" s="9">
        <v>55</v>
      </c>
      <c r="D299" s="2" t="s">
        <v>196</v>
      </c>
      <c r="E299" s="11" t="s">
        <v>16</v>
      </c>
      <c r="F299" s="2">
        <v>13</v>
      </c>
      <c r="G299" s="2">
        <v>2</v>
      </c>
      <c r="H299" s="3">
        <v>35</v>
      </c>
      <c r="J299" s="2">
        <v>19</v>
      </c>
      <c r="K299" s="3">
        <v>7</v>
      </c>
    </row>
    <row r="302" spans="2:10" ht="12.75">
      <c r="B302" s="8" t="s">
        <v>124</v>
      </c>
      <c r="C302" s="9">
        <v>75</v>
      </c>
      <c r="D302" s="2" t="s">
        <v>19</v>
      </c>
      <c r="E302" s="11" t="s">
        <v>15</v>
      </c>
      <c r="F302" s="2">
        <v>1</v>
      </c>
      <c r="G302" s="2">
        <v>2</v>
      </c>
      <c r="H302" s="3">
        <v>27</v>
      </c>
      <c r="J302" s="2">
        <v>4</v>
      </c>
    </row>
    <row r="303" spans="3:11" ht="12.75">
      <c r="C303" s="9">
        <v>76</v>
      </c>
      <c r="D303" s="2" t="s">
        <v>197</v>
      </c>
      <c r="G303" s="2">
        <v>2</v>
      </c>
      <c r="H303" s="3">
        <v>11</v>
      </c>
      <c r="J303" s="2">
        <v>1</v>
      </c>
      <c r="K303" s="3">
        <v>3</v>
      </c>
    </row>
    <row r="304" spans="3:11" ht="12.75">
      <c r="C304" s="9">
        <v>77</v>
      </c>
      <c r="D304" s="2" t="s">
        <v>198</v>
      </c>
      <c r="F304" s="2">
        <v>1</v>
      </c>
      <c r="H304" s="3">
        <v>9</v>
      </c>
      <c r="J304" s="2">
        <v>2</v>
      </c>
      <c r="K304" s="3">
        <v>4</v>
      </c>
    </row>
    <row r="305" spans="3:8" ht="12.75">
      <c r="C305" s="9">
        <v>78</v>
      </c>
      <c r="D305" s="2" t="s">
        <v>199</v>
      </c>
      <c r="E305" s="11" t="s">
        <v>15</v>
      </c>
      <c r="G305" s="2">
        <v>1</v>
      </c>
      <c r="H305" s="3">
        <v>24</v>
      </c>
    </row>
    <row r="306" spans="6:11" ht="13.5" thickBot="1">
      <c r="F306" s="12">
        <f>SUM(F285:F305)+INT((SUM(G285:G305)+INT(SUM(H285:H305)/40))/4)</f>
        <v>124</v>
      </c>
      <c r="G306" s="13">
        <f>MOD(SUM(G285:G305)+INT(SUM(H285:H305)/40),4)</f>
        <v>2</v>
      </c>
      <c r="H306" s="22">
        <f>MOD(SUM(H285:H305),40)</f>
        <v>29</v>
      </c>
      <c r="I306" s="12">
        <f>SUM(I285:I305)+INT((SUM(J285:J305)+INT(SUM(K285:K305)/12))/20)</f>
        <v>10</v>
      </c>
      <c r="J306" s="13">
        <f>MOD(SUM(J285:J305)+INT(SUM(K285:K305)/12),20)</f>
        <v>0</v>
      </c>
      <c r="K306" s="14">
        <f>MOD(SUM(K285:K305),12)</f>
        <v>0</v>
      </c>
    </row>
    <row r="307" ht="13.5" thickTop="1">
      <c r="D307" s="2" t="s">
        <v>187</v>
      </c>
    </row>
    <row r="308" spans="3:8" ht="12.75">
      <c r="C308" s="9">
        <v>252</v>
      </c>
      <c r="D308" s="2" t="s">
        <v>188</v>
      </c>
      <c r="F308" s="2">
        <v>4</v>
      </c>
      <c r="H308" s="3">
        <v>5</v>
      </c>
    </row>
    <row r="309" spans="3:8" ht="12.75">
      <c r="C309" s="9">
        <v>253</v>
      </c>
      <c r="D309" s="2" t="s">
        <v>189</v>
      </c>
      <c r="F309" s="2">
        <v>2</v>
      </c>
      <c r="G309" s="2">
        <v>1</v>
      </c>
      <c r="H309" s="3">
        <v>24</v>
      </c>
    </row>
    <row r="310" spans="3:8" ht="12.75">
      <c r="C310" s="9">
        <v>254</v>
      </c>
      <c r="D310" s="2" t="s">
        <v>190</v>
      </c>
      <c r="F310" s="2">
        <v>5</v>
      </c>
      <c r="H310" s="3">
        <v>28</v>
      </c>
    </row>
    <row r="311" spans="6:8" ht="13.5" thickBot="1">
      <c r="F311" s="12">
        <f>SUM(F307:F310)+INT((SUM(G307:G310)+INT(SUM(H307:H310)/40))/4)</f>
        <v>11</v>
      </c>
      <c r="G311" s="13">
        <f>MOD(SUM(G307:G310)+INT(SUM(H307:H310)/40),4)</f>
        <v>2</v>
      </c>
      <c r="H311" s="22">
        <f>MOD(SUM(H307:H310),40)</f>
        <v>17</v>
      </c>
    </row>
    <row r="312" ht="13.5" thickTop="1"/>
    <row r="314" ht="12.75">
      <c r="A314" s="52" t="s">
        <v>218</v>
      </c>
    </row>
  </sheetData>
  <mergeCells count="15">
    <mergeCell ref="A181:A183"/>
    <mergeCell ref="A135:A137"/>
    <mergeCell ref="A92:A94"/>
    <mergeCell ref="F1:H1"/>
    <mergeCell ref="I1:K1"/>
    <mergeCell ref="A49:A51"/>
    <mergeCell ref="B49:B50"/>
    <mergeCell ref="A8:A9"/>
    <mergeCell ref="B276:B277"/>
    <mergeCell ref="A276:A277"/>
    <mergeCell ref="A285:A286"/>
    <mergeCell ref="A214:A216"/>
    <mergeCell ref="A225:A227"/>
    <mergeCell ref="A231:A233"/>
    <mergeCell ref="A269:A271"/>
  </mergeCells>
  <conditionalFormatting sqref="G306 K222 G63 G90 G116 G133 G157 K157 G168 K168 K178:K179 G195 K195 G199 K199 G205 K205 G210 K210 G229 K229 K266 G274 K274 G279 K279 G283 K283 G311 J306:K306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8"/>
  <sheetViews>
    <sheetView workbookViewId="0" topLeftCell="A1">
      <selection activeCell="B39" sqref="B39"/>
    </sheetView>
  </sheetViews>
  <sheetFormatPr defaultColWidth="9.140625" defaultRowHeight="12.75"/>
  <cols>
    <col min="1" max="1" width="24.140625" style="46" customWidth="1"/>
    <col min="2" max="2" width="24.28125" style="0" bestFit="1" customWidth="1"/>
    <col min="3" max="3" width="5.7109375" style="38" customWidth="1"/>
    <col min="4" max="4" width="5.7109375" style="26" customWidth="1"/>
    <col min="5" max="5" width="5.7109375" style="40" customWidth="1"/>
    <col min="6" max="6" width="5.7109375" style="0" customWidth="1"/>
    <col min="7" max="7" width="5.7109375" style="26" customWidth="1"/>
    <col min="8" max="8" width="5.7109375" style="40" customWidth="1"/>
    <col min="9" max="16384" width="9.00390625" style="0" customWidth="1"/>
  </cols>
  <sheetData>
    <row r="1" spans="1:8" ht="15">
      <c r="A1" s="73" t="s">
        <v>202</v>
      </c>
      <c r="B1" s="73"/>
      <c r="C1" s="73"/>
      <c r="D1" s="73"/>
      <c r="E1" s="73"/>
      <c r="F1" s="73"/>
      <c r="G1" s="73"/>
      <c r="H1" s="73"/>
    </row>
    <row r="2" spans="1:8" ht="13.5" thickBot="1">
      <c r="A2" s="51"/>
      <c r="B2" s="51"/>
      <c r="C2" s="51"/>
      <c r="D2" s="51"/>
      <c r="E2" s="51"/>
      <c r="F2" s="51"/>
      <c r="G2" s="51"/>
      <c r="H2" s="51"/>
    </row>
    <row r="3" spans="1:8" s="34" customFormat="1" ht="24" customHeight="1">
      <c r="A3" s="49" t="s">
        <v>203</v>
      </c>
      <c r="B3" s="50" t="s">
        <v>204</v>
      </c>
      <c r="C3" s="70" t="s">
        <v>206</v>
      </c>
      <c r="D3" s="71"/>
      <c r="E3" s="72"/>
      <c r="F3" s="70" t="s">
        <v>207</v>
      </c>
      <c r="G3" s="71"/>
      <c r="H3" s="72"/>
    </row>
    <row r="4" spans="3:8" ht="12.75">
      <c r="C4" s="38" t="s">
        <v>6</v>
      </c>
      <c r="D4" s="26" t="s">
        <v>8</v>
      </c>
      <c r="E4" s="40" t="s">
        <v>7</v>
      </c>
      <c r="F4" t="s">
        <v>205</v>
      </c>
      <c r="G4" s="26" t="s">
        <v>10</v>
      </c>
      <c r="H4" s="40" t="s">
        <v>11</v>
      </c>
    </row>
    <row r="6" spans="1:8" ht="12.75">
      <c r="A6" s="46" t="s">
        <v>13</v>
      </c>
      <c r="B6" t="s">
        <v>14</v>
      </c>
      <c r="C6" s="38">
        <v>9</v>
      </c>
      <c r="D6" s="26">
        <v>2</v>
      </c>
      <c r="E6" s="40">
        <v>39</v>
      </c>
      <c r="F6">
        <v>2</v>
      </c>
      <c r="G6" s="26">
        <v>5</v>
      </c>
      <c r="H6" s="40">
        <v>8</v>
      </c>
    </row>
    <row r="7" spans="1:8" ht="14.25" customHeight="1">
      <c r="A7" s="66" t="s">
        <v>210</v>
      </c>
      <c r="B7" t="s">
        <v>17</v>
      </c>
      <c r="C7" s="38">
        <v>147</v>
      </c>
      <c r="D7" s="26">
        <v>2</v>
      </c>
      <c r="E7" s="40">
        <v>2</v>
      </c>
      <c r="F7">
        <v>31</v>
      </c>
      <c r="G7" s="26">
        <v>17</v>
      </c>
      <c r="H7" s="40">
        <v>4</v>
      </c>
    </row>
    <row r="8" spans="1:8" ht="12.75">
      <c r="A8" s="67"/>
      <c r="B8" t="s">
        <v>32</v>
      </c>
      <c r="C8" s="38">
        <v>123</v>
      </c>
      <c r="D8" s="26">
        <v>2</v>
      </c>
      <c r="E8" s="40">
        <v>31</v>
      </c>
      <c r="F8">
        <v>23</v>
      </c>
      <c r="G8" s="26">
        <v>17</v>
      </c>
      <c r="H8" s="40">
        <v>1</v>
      </c>
    </row>
    <row r="9" spans="2:8" ht="12.75">
      <c r="B9" t="s">
        <v>41</v>
      </c>
      <c r="C9" s="38">
        <v>126</v>
      </c>
      <c r="E9" s="40">
        <v>33</v>
      </c>
      <c r="F9">
        <v>30</v>
      </c>
      <c r="G9" s="26">
        <v>4</v>
      </c>
      <c r="H9" s="40">
        <v>8</v>
      </c>
    </row>
    <row r="10" spans="2:8" ht="12.75">
      <c r="B10" t="s">
        <v>60</v>
      </c>
      <c r="C10" s="38">
        <v>194</v>
      </c>
      <c r="D10" s="26">
        <v>3</v>
      </c>
      <c r="E10" s="40">
        <v>15</v>
      </c>
      <c r="F10">
        <v>49</v>
      </c>
      <c r="G10" s="26">
        <v>5</v>
      </c>
      <c r="H10" s="40">
        <v>4</v>
      </c>
    </row>
    <row r="11" spans="2:8" ht="12.75">
      <c r="B11" t="s">
        <v>81</v>
      </c>
      <c r="C11" s="38">
        <v>202</v>
      </c>
      <c r="D11" s="26">
        <v>3</v>
      </c>
      <c r="E11" s="40">
        <v>33</v>
      </c>
      <c r="F11">
        <v>37</v>
      </c>
      <c r="G11" s="26">
        <v>16</v>
      </c>
      <c r="H11" s="40">
        <v>5</v>
      </c>
    </row>
    <row r="12" spans="2:8" ht="12.75">
      <c r="B12" t="s">
        <v>96</v>
      </c>
      <c r="C12" s="38">
        <v>125</v>
      </c>
      <c r="D12" s="26">
        <v>2</v>
      </c>
      <c r="E12" s="40">
        <v>29</v>
      </c>
      <c r="F12">
        <v>35</v>
      </c>
      <c r="G12" s="26">
        <v>19</v>
      </c>
      <c r="H12" s="40">
        <v>5</v>
      </c>
    </row>
    <row r="13" spans="2:7" ht="12.75">
      <c r="B13" t="s">
        <v>108</v>
      </c>
      <c r="C13" s="38">
        <v>144</v>
      </c>
      <c r="E13" s="40">
        <v>1</v>
      </c>
      <c r="F13">
        <v>26</v>
      </c>
      <c r="G13" s="26">
        <v>10</v>
      </c>
    </row>
    <row r="14" spans="2:8" ht="12.75">
      <c r="B14" t="s">
        <v>123</v>
      </c>
      <c r="C14" s="38">
        <v>60</v>
      </c>
      <c r="D14" s="26">
        <v>1</v>
      </c>
      <c r="E14" s="40">
        <v>35</v>
      </c>
      <c r="F14">
        <v>17</v>
      </c>
      <c r="G14" s="26">
        <v>3</v>
      </c>
      <c r="H14" s="40">
        <v>1</v>
      </c>
    </row>
    <row r="15" spans="2:8" ht="12.75">
      <c r="B15" t="s">
        <v>124</v>
      </c>
      <c r="C15" s="38">
        <v>83</v>
      </c>
      <c r="D15" s="26">
        <v>2</v>
      </c>
      <c r="E15" s="40">
        <v>17</v>
      </c>
      <c r="F15">
        <v>21</v>
      </c>
      <c r="G15" s="26">
        <v>2</v>
      </c>
      <c r="H15" s="40">
        <v>3</v>
      </c>
    </row>
    <row r="16" spans="2:8" ht="12.75">
      <c r="B16" t="s">
        <v>147</v>
      </c>
      <c r="C16" s="38">
        <v>3</v>
      </c>
      <c r="D16" s="26">
        <v>1</v>
      </c>
      <c r="E16" s="40">
        <v>22</v>
      </c>
      <c r="G16" s="26">
        <v>12</v>
      </c>
      <c r="H16" s="40">
        <v>9</v>
      </c>
    </row>
    <row r="17" spans="2:8" ht="12.75">
      <c r="B17" t="s">
        <v>149</v>
      </c>
      <c r="C17" s="38">
        <v>6</v>
      </c>
      <c r="D17" s="26">
        <v>1</v>
      </c>
      <c r="E17" s="40">
        <v>19</v>
      </c>
      <c r="F17">
        <v>1</v>
      </c>
      <c r="G17" s="26">
        <v>15</v>
      </c>
      <c r="H17" s="40">
        <v>10</v>
      </c>
    </row>
    <row r="18" spans="2:8" ht="12.75">
      <c r="B18" t="s">
        <v>153</v>
      </c>
      <c r="C18" s="38">
        <v>13</v>
      </c>
      <c r="D18" s="26">
        <v>1</v>
      </c>
      <c r="E18" s="40">
        <v>14</v>
      </c>
      <c r="F18">
        <v>4</v>
      </c>
      <c r="G18" s="26">
        <v>8</v>
      </c>
      <c r="H18" s="40">
        <v>8</v>
      </c>
    </row>
    <row r="19" spans="2:8" ht="12.75">
      <c r="B19" t="s">
        <v>155</v>
      </c>
      <c r="C19" s="38">
        <v>1</v>
      </c>
      <c r="D19" s="26">
        <v>1</v>
      </c>
      <c r="G19" s="26">
        <v>8</v>
      </c>
      <c r="H19" s="40">
        <v>6</v>
      </c>
    </row>
    <row r="20" ht="12.75">
      <c r="A20" s="66" t="s">
        <v>156</v>
      </c>
    </row>
    <row r="21" spans="1:8" ht="12.75">
      <c r="A21" s="67"/>
      <c r="B21" t="s">
        <v>208</v>
      </c>
      <c r="C21" s="38">
        <v>110</v>
      </c>
      <c r="D21" s="26">
        <v>1</v>
      </c>
      <c r="E21" s="40">
        <v>5</v>
      </c>
      <c r="F21">
        <v>8</v>
      </c>
      <c r="G21" s="26">
        <v>9</v>
      </c>
      <c r="H21" s="40">
        <v>10</v>
      </c>
    </row>
    <row r="22" ht="12.75">
      <c r="A22" s="67"/>
    </row>
    <row r="23" spans="1:8" ht="12.75">
      <c r="A23" s="66" t="s">
        <v>209</v>
      </c>
      <c r="B23" t="s">
        <v>167</v>
      </c>
      <c r="C23" s="38">
        <v>229</v>
      </c>
      <c r="D23" s="26">
        <v>2</v>
      </c>
      <c r="E23" s="40">
        <v>27</v>
      </c>
      <c r="F23">
        <v>57</v>
      </c>
      <c r="G23" s="26">
        <v>18</v>
      </c>
      <c r="H23" s="40">
        <v>7</v>
      </c>
    </row>
    <row r="24" ht="12.75">
      <c r="A24" s="67"/>
    </row>
    <row r="25" ht="12.75">
      <c r="A25" s="47"/>
    </row>
    <row r="26" spans="1:8" ht="12.75">
      <c r="A26" s="66" t="s">
        <v>183</v>
      </c>
      <c r="B26" s="68" t="s">
        <v>211</v>
      </c>
      <c r="C26" s="38">
        <v>17</v>
      </c>
      <c r="E26" s="40">
        <v>19</v>
      </c>
      <c r="F26">
        <v>4</v>
      </c>
      <c r="G26" s="26">
        <v>1</v>
      </c>
      <c r="H26" s="40">
        <v>2</v>
      </c>
    </row>
    <row r="27" spans="1:2" ht="12.75">
      <c r="A27" s="67"/>
      <c r="B27" s="69"/>
    </row>
    <row r="29" spans="1:7" ht="12.75">
      <c r="A29" s="46" t="s">
        <v>212</v>
      </c>
      <c r="B29" t="s">
        <v>155</v>
      </c>
      <c r="C29" s="38">
        <v>3</v>
      </c>
      <c r="D29" s="26">
        <v>1</v>
      </c>
      <c r="E29" s="40">
        <v>37</v>
      </c>
      <c r="G29" s="26">
        <v>18</v>
      </c>
    </row>
    <row r="31" spans="1:6" ht="12.75">
      <c r="A31" s="46" t="s">
        <v>213</v>
      </c>
      <c r="B31" t="s">
        <v>215</v>
      </c>
      <c r="C31" s="38">
        <v>124</v>
      </c>
      <c r="D31" s="26">
        <v>2</v>
      </c>
      <c r="E31" s="40">
        <v>29</v>
      </c>
      <c r="F31">
        <v>10</v>
      </c>
    </row>
    <row r="32" spans="1:8" ht="12.75">
      <c r="A32" s="48" t="s">
        <v>214</v>
      </c>
      <c r="C32" s="39"/>
      <c r="D32" s="44"/>
      <c r="E32" s="41"/>
      <c r="F32" s="36"/>
      <c r="G32" s="44"/>
      <c r="H32" s="41"/>
    </row>
    <row r="33" spans="3:5" ht="13.5" thickBot="1">
      <c r="C33" s="43">
        <f>SUM(C6:C32)+INT((SUM(D6:D32)+INT(SUM(E6:E32)/40))/4)</f>
        <v>1728</v>
      </c>
      <c r="D33" s="45">
        <f>MOD(SUM(D6:D32)+INT(SUM(E6:E32)/40),4)</f>
        <v>1</v>
      </c>
      <c r="E33" s="42">
        <f>MOD(SUM(E6:E32),40)</f>
        <v>7</v>
      </c>
    </row>
    <row r="34" spans="2:8" ht="13.5" thickTop="1">
      <c r="B34" t="s">
        <v>187</v>
      </c>
      <c r="C34" s="39">
        <v>11</v>
      </c>
      <c r="D34" s="44">
        <v>2</v>
      </c>
      <c r="E34" s="41">
        <v>17</v>
      </c>
      <c r="F34" s="36"/>
      <c r="G34" s="44"/>
      <c r="H34" s="41"/>
    </row>
    <row r="35" spans="3:8" ht="13.5" thickBot="1">
      <c r="C35" s="43">
        <f>SUM(C33:C34)+INT((SUM(D33:D34)+INT(SUM(E33:E34)/40))/4)</f>
        <v>1739</v>
      </c>
      <c r="D35" s="45">
        <f>MOD(SUM(D33:D34)+INT(SUM(E33:E34)/40),4)</f>
        <v>3</v>
      </c>
      <c r="E35" s="42">
        <f>MOD(SUM(E33:E34),40)</f>
        <v>24</v>
      </c>
      <c r="F35" s="37">
        <f>SUM(F6:F34)+INT((SUM(G6:G34)+INT(SUM(H6:H34)/12))/20)</f>
        <v>364</v>
      </c>
      <c r="G35" s="45">
        <f>MOD(SUM(G6:G34)+INT(SUM(H6:H34)/12),20)</f>
        <v>14</v>
      </c>
      <c r="H35" s="42">
        <f>MOD(SUM(H6:H34),12)</f>
        <v>7</v>
      </c>
    </row>
    <row r="36" ht="13.5" thickTop="1"/>
    <row r="37" ht="12.75">
      <c r="B37" t="s">
        <v>216</v>
      </c>
    </row>
    <row r="38" ht="12.75">
      <c r="B38" s="35" t="s">
        <v>217</v>
      </c>
    </row>
  </sheetData>
  <mergeCells count="8">
    <mergeCell ref="C3:E3"/>
    <mergeCell ref="F3:H3"/>
    <mergeCell ref="A1:H1"/>
    <mergeCell ref="A7:A8"/>
    <mergeCell ref="A20:A22"/>
    <mergeCell ref="A23:A24"/>
    <mergeCell ref="A26:A27"/>
    <mergeCell ref="B26:B27"/>
  </mergeCells>
  <conditionalFormatting sqref="D35 G35:H35 D33">
    <cfRule type="cellIs" priority="1" dxfId="0" operator="equal" stopIfTrue="1">
      <formula>0</formula>
    </cfRule>
  </conditionalFormatting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Leonard Cheshire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1845 Tithe Award Kirby Misperton</dc:title>
  <dc:subject/>
  <dc:creator>Paul Wicks</dc:creator>
  <cp:keywords>tithe, Kirby, Misperton, farm, farms, farmer, farmers</cp:keywords>
  <dc:description/>
  <cp:lastModifiedBy>Paul Wicks</cp:lastModifiedBy>
  <dcterms:created xsi:type="dcterms:W3CDTF">2004-03-28T09:12:17Z</dcterms:created>
  <dcterms:modified xsi:type="dcterms:W3CDTF">2004-05-04T10:57:54Z</dcterms:modified>
  <cp:category/>
  <cp:version/>
  <cp:contentType/>
  <cp:contentStatus/>
</cp:coreProperties>
</file>